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2020-2021\ПЛАНЫ\ДЕННА\СВО БАКАЛАВР\РОБОЧІ ПЛАНИ\"/>
    </mc:Choice>
  </mc:AlternateContent>
  <xr:revisionPtr revIDLastSave="0" documentId="13_ncr:1_{2FC3EC94-5CD5-45A9-9E3D-5A848C9CB970}" xr6:coauthVersionLast="45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014" sheetId="1" r:id="rId1"/>
    <sheet name="015" sheetId="2" r:id="rId2"/>
    <sheet name="072" sheetId="3" r:id="rId3"/>
    <sheet name="073" sheetId="5" r:id="rId4"/>
    <sheet name="241" sheetId="6" r:id="rId5"/>
    <sheet name="242" sheetId="7" r:id="rId6"/>
    <sheet name="292" sheetId="4" r:id="rId7"/>
    <sheet name="292 іноз" sheetId="8" r:id="rId8"/>
  </sheets>
  <definedNames>
    <definedName name="_xlnm.Print_Area" localSheetId="0">'014'!$A$3:$BR$70</definedName>
    <definedName name="_xlnm.Print_Area" localSheetId="1">'015'!$A$1:$BR$71</definedName>
    <definedName name="_xlnm.Print_Area" localSheetId="2">'072'!$A$1:$BR$70</definedName>
    <definedName name="_xlnm.Print_Area" localSheetId="3">'073'!$A$3:$BR$70</definedName>
    <definedName name="_xlnm.Print_Area" localSheetId="4">'241'!$A$3:$BR$69</definedName>
    <definedName name="_xlnm.Print_Area" localSheetId="5">'242'!$A$3:$BR$73</definedName>
    <definedName name="_xlnm.Print_Area" localSheetId="6">'292'!$A$3:$BR$71</definedName>
    <definedName name="_xlnm.Print_Area" localSheetId="7">'292 іноз'!$A$3:$BR$72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jQVqGWf11//Iw6FIcsS1YkGOs8eg=="/>
    </ext>
  </extLst>
</workbook>
</file>

<file path=xl/calcChain.xml><?xml version="1.0" encoding="utf-8"?>
<calcChain xmlns="http://schemas.openxmlformats.org/spreadsheetml/2006/main">
  <c r="AX64" i="8" l="1"/>
  <c r="AV64" i="8"/>
  <c r="BF64" i="8" s="1"/>
  <c r="BH64" i="8" s="1"/>
  <c r="AB64" i="8"/>
  <c r="Z64" i="8"/>
  <c r="W64" i="8" s="1"/>
  <c r="S64" i="8" s="1"/>
  <c r="Q64" i="8"/>
  <c r="AX63" i="8"/>
  <c r="AV63" i="8"/>
  <c r="AB63" i="8"/>
  <c r="Z63" i="8"/>
  <c r="W63" i="8"/>
  <c r="S63" i="8" s="1"/>
  <c r="BD60" i="8"/>
  <c r="BB60" i="8"/>
  <c r="AZ60" i="8"/>
  <c r="AX60" i="8"/>
  <c r="AU60" i="8"/>
  <c r="AU61" i="8" s="1"/>
  <c r="AH60" i="8"/>
  <c r="AH61" i="8" s="1"/>
  <c r="AF60" i="8"/>
  <c r="AD60" i="8"/>
  <c r="Y60" i="8"/>
  <c r="U60" i="8"/>
  <c r="O60" i="8"/>
  <c r="AX59" i="8"/>
  <c r="AV59" i="8"/>
  <c r="AV60" i="8" s="1"/>
  <c r="AB59" i="8"/>
  <c r="AB60" i="8" s="1"/>
  <c r="Z59" i="8"/>
  <c r="W59" i="8" s="1"/>
  <c r="W60" i="8" s="1"/>
  <c r="Q59" i="8"/>
  <c r="Q60" i="8" s="1"/>
  <c r="BD57" i="8"/>
  <c r="BB57" i="8"/>
  <c r="AZ57" i="8"/>
  <c r="AU57" i="8"/>
  <c r="AH57" i="8"/>
  <c r="AF57" i="8"/>
  <c r="AD57" i="8"/>
  <c r="Y57" i="8"/>
  <c r="U57" i="8"/>
  <c r="Q57" i="8"/>
  <c r="O57" i="8"/>
  <c r="AX56" i="8"/>
  <c r="AV56" i="8"/>
  <c r="BF56" i="8" s="1"/>
  <c r="BH56" i="8" s="1"/>
  <c r="AB56" i="8"/>
  <c r="Z56" i="8"/>
  <c r="W56" i="8"/>
  <c r="S56" i="8" s="1"/>
  <c r="Q56" i="8"/>
  <c r="AX55" i="8"/>
  <c r="AV55" i="8"/>
  <c r="AV57" i="8" s="1"/>
  <c r="AB55" i="8"/>
  <c r="Z55" i="8"/>
  <c r="Q55" i="8"/>
  <c r="AX54" i="8"/>
  <c r="AX57" i="8" s="1"/>
  <c r="AV54" i="8"/>
  <c r="BF54" i="8" s="1"/>
  <c r="AB54" i="8"/>
  <c r="AB57" i="8" s="1"/>
  <c r="Z54" i="8"/>
  <c r="Z57" i="8" s="1"/>
  <c r="W54" i="8"/>
  <c r="Q54" i="8"/>
  <c r="BD52" i="8"/>
  <c r="BB52" i="8"/>
  <c r="BB61" i="8" s="1"/>
  <c r="AZ52" i="8"/>
  <c r="AU52" i="8"/>
  <c r="AH52" i="8"/>
  <c r="AF52" i="8"/>
  <c r="AD52" i="8"/>
  <c r="AB52" i="8"/>
  <c r="Y52" i="8"/>
  <c r="U52" i="8"/>
  <c r="O52" i="8"/>
  <c r="AX51" i="8"/>
  <c r="AV51" i="8"/>
  <c r="AB51" i="8"/>
  <c r="Z51" i="8"/>
  <c r="AJ51" i="8" s="1"/>
  <c r="AL51" i="8" s="1"/>
  <c r="W51" i="8"/>
  <c r="S51" i="8" s="1"/>
  <c r="Q51" i="8"/>
  <c r="AX50" i="8"/>
  <c r="AV50" i="8"/>
  <c r="BF50" i="8" s="1"/>
  <c r="BH50" i="8" s="1"/>
  <c r="AB50" i="8"/>
  <c r="Z50" i="8"/>
  <c r="W50" i="8" s="1"/>
  <c r="S50" i="8" s="1"/>
  <c r="Q50" i="8"/>
  <c r="AX49" i="8"/>
  <c r="AV49" i="8"/>
  <c r="AB49" i="8"/>
  <c r="Z49" i="8"/>
  <c r="AJ49" i="8" s="1"/>
  <c r="AL49" i="8" s="1"/>
  <c r="W49" i="8"/>
  <c r="S49" i="8" s="1"/>
  <c r="Q49" i="8"/>
  <c r="AX48" i="8"/>
  <c r="AV48" i="8"/>
  <c r="BF48" i="8" s="1"/>
  <c r="BH48" i="8" s="1"/>
  <c r="AB48" i="8"/>
  <c r="Z48" i="8"/>
  <c r="W48" i="8" s="1"/>
  <c r="S48" i="8" s="1"/>
  <c r="Q48" i="8"/>
  <c r="AX47" i="8"/>
  <c r="AV47" i="8"/>
  <c r="AB47" i="8"/>
  <c r="Z47" i="8"/>
  <c r="AJ47" i="8" s="1"/>
  <c r="AL47" i="8" s="1"/>
  <c r="W47" i="8"/>
  <c r="S47" i="8" s="1"/>
  <c r="Q47" i="8"/>
  <c r="AX46" i="8"/>
  <c r="AV46" i="8"/>
  <c r="BF46" i="8" s="1"/>
  <c r="BH46" i="8" s="1"/>
  <c r="AB46" i="8"/>
  <c r="Z46" i="8"/>
  <c r="W46" i="8" s="1"/>
  <c r="S46" i="8" s="1"/>
  <c r="Q46" i="8"/>
  <c r="AX45" i="8"/>
  <c r="AX52" i="8" s="1"/>
  <c r="AV45" i="8"/>
  <c r="AV52" i="8" s="1"/>
  <c r="AB45" i="8"/>
  <c r="Z45" i="8"/>
  <c r="Z52" i="8" s="1"/>
  <c r="W45" i="8"/>
  <c r="Q45" i="8"/>
  <c r="Q52" i="8" s="1"/>
  <c r="BD43" i="8"/>
  <c r="BB43" i="8"/>
  <c r="AZ43" i="8"/>
  <c r="AU43" i="8"/>
  <c r="AH43" i="8"/>
  <c r="AF43" i="8"/>
  <c r="AF61" i="8" s="1"/>
  <c r="AD43" i="8"/>
  <c r="AD61" i="8" s="1"/>
  <c r="Y43" i="8"/>
  <c r="U43" i="8"/>
  <c r="O43" i="8"/>
  <c r="O61" i="8" s="1"/>
  <c r="AX42" i="8"/>
  <c r="AV42" i="8"/>
  <c r="BF42" i="8" s="1"/>
  <c r="BH42" i="8" s="1"/>
  <c r="AB42" i="8"/>
  <c r="Z42" i="8"/>
  <c r="Q42" i="8"/>
  <c r="AX41" i="8"/>
  <c r="AV41" i="8"/>
  <c r="BF41" i="8" s="1"/>
  <c r="BH41" i="8" s="1"/>
  <c r="AB41" i="8"/>
  <c r="Z41" i="8"/>
  <c r="W41" i="8"/>
  <c r="S41" i="8" s="1"/>
  <c r="Q41" i="8"/>
  <c r="AX40" i="8"/>
  <c r="AV40" i="8"/>
  <c r="BF40" i="8" s="1"/>
  <c r="BH40" i="8" s="1"/>
  <c r="AB40" i="8"/>
  <c r="Z40" i="8"/>
  <c r="Q40" i="8"/>
  <c r="AX39" i="8"/>
  <c r="AV39" i="8"/>
  <c r="BF39" i="8" s="1"/>
  <c r="BH39" i="8" s="1"/>
  <c r="AB39" i="8"/>
  <c r="Z39" i="8"/>
  <c r="W39" i="8"/>
  <c r="S39" i="8" s="1"/>
  <c r="Q39" i="8"/>
  <c r="AX38" i="8"/>
  <c r="AV38" i="8"/>
  <c r="BF38" i="8" s="1"/>
  <c r="BH38" i="8" s="1"/>
  <c r="AB38" i="8"/>
  <c r="Z38" i="8"/>
  <c r="Q38" i="8"/>
  <c r="AX37" i="8"/>
  <c r="AV37" i="8"/>
  <c r="BF37" i="8" s="1"/>
  <c r="BH37" i="8" s="1"/>
  <c r="AB37" i="8"/>
  <c r="Z37" i="8"/>
  <c r="W37" i="8" s="1"/>
  <c r="S37" i="8"/>
  <c r="Q37" i="8"/>
  <c r="AX36" i="8"/>
  <c r="AV36" i="8"/>
  <c r="BF36" i="8" s="1"/>
  <c r="BH36" i="8" s="1"/>
  <c r="AB36" i="8"/>
  <c r="Z36" i="8"/>
  <c r="W36" i="8" s="1"/>
  <c r="S36" i="8" s="1"/>
  <c r="Q36" i="8"/>
  <c r="AX35" i="8"/>
  <c r="AX43" i="8" s="1"/>
  <c r="AX61" i="8" s="1"/>
  <c r="AV35" i="8"/>
  <c r="BF35" i="8" s="1"/>
  <c r="AB35" i="8"/>
  <c r="AB43" i="8" s="1"/>
  <c r="Z35" i="8"/>
  <c r="AJ35" i="8" s="1"/>
  <c r="W35" i="8"/>
  <c r="S35" i="8" s="1"/>
  <c r="Q35" i="8"/>
  <c r="Q43" i="8" s="1"/>
  <c r="AX65" i="7"/>
  <c r="AV65" i="7"/>
  <c r="BF65" i="7" s="1"/>
  <c r="BH65" i="7" s="1"/>
  <c r="AB65" i="7"/>
  <c r="Z65" i="7"/>
  <c r="W65" i="7" s="1"/>
  <c r="S65" i="7" s="1"/>
  <c r="Q65" i="7"/>
  <c r="AX64" i="7"/>
  <c r="AV64" i="7"/>
  <c r="BF64" i="7" s="1"/>
  <c r="BH64" i="7" s="1"/>
  <c r="AB64" i="7"/>
  <c r="Z64" i="7"/>
  <c r="AJ64" i="7" s="1"/>
  <c r="AL64" i="7" s="1"/>
  <c r="W64" i="7"/>
  <c r="S64" i="7" s="1"/>
  <c r="Q64" i="7"/>
  <c r="BD61" i="7"/>
  <c r="BB61" i="7"/>
  <c r="AZ61" i="7"/>
  <c r="AV61" i="7"/>
  <c r="AU61" i="7"/>
  <c r="AU62" i="7" s="1"/>
  <c r="AH61" i="7"/>
  <c r="AF61" i="7"/>
  <c r="AD61" i="7"/>
  <c r="Y61" i="7"/>
  <c r="Y62" i="7" s="1"/>
  <c r="U61" i="7"/>
  <c r="O61" i="7"/>
  <c r="AX60" i="7"/>
  <c r="AX61" i="7" s="1"/>
  <c r="AV60" i="7"/>
  <c r="BF60" i="7" s="1"/>
  <c r="AB60" i="7"/>
  <c r="AB61" i="7" s="1"/>
  <c r="Z60" i="7"/>
  <c r="Z61" i="7" s="1"/>
  <c r="W60" i="7"/>
  <c r="W61" i="7" s="1"/>
  <c r="Q60" i="7"/>
  <c r="Q61" i="7" s="1"/>
  <c r="BD58" i="7"/>
  <c r="BB58" i="7"/>
  <c r="AZ58" i="7"/>
  <c r="AU58" i="7"/>
  <c r="AH58" i="7"/>
  <c r="AF58" i="7"/>
  <c r="AD58" i="7"/>
  <c r="Y58" i="7"/>
  <c r="U58" i="7"/>
  <c r="O58" i="7"/>
  <c r="AX57" i="7"/>
  <c r="AV57" i="7"/>
  <c r="BF57" i="7" s="1"/>
  <c r="BH57" i="7" s="1"/>
  <c r="AB57" i="7"/>
  <c r="Z57" i="7"/>
  <c r="W57" i="7" s="1"/>
  <c r="S57" i="7" s="1"/>
  <c r="Q57" i="7"/>
  <c r="AX56" i="7"/>
  <c r="AX58" i="7" s="1"/>
  <c r="AV56" i="7"/>
  <c r="BF56" i="7" s="1"/>
  <c r="BH56" i="7" s="1"/>
  <c r="AB56" i="7"/>
  <c r="Z56" i="7"/>
  <c r="AJ56" i="7" s="1"/>
  <c r="AL56" i="7" s="1"/>
  <c r="W56" i="7"/>
  <c r="S56" i="7" s="1"/>
  <c r="Q56" i="7"/>
  <c r="AX55" i="7"/>
  <c r="AV55" i="7"/>
  <c r="AV58" i="7" s="1"/>
  <c r="AB55" i="7"/>
  <c r="AB58" i="7" s="1"/>
  <c r="Z55" i="7"/>
  <c r="W55" i="7" s="1"/>
  <c r="Q55" i="7"/>
  <c r="Q58" i="7" s="1"/>
  <c r="BD53" i="7"/>
  <c r="BB53" i="7"/>
  <c r="AZ53" i="7"/>
  <c r="AU53" i="7"/>
  <c r="AH53" i="7"/>
  <c r="AF53" i="7"/>
  <c r="AD53" i="7"/>
  <c r="Y53" i="7"/>
  <c r="U53" i="7"/>
  <c r="O53" i="7"/>
  <c r="AX52" i="7"/>
  <c r="AV52" i="7"/>
  <c r="BF52" i="7" s="1"/>
  <c r="BH52" i="7" s="1"/>
  <c r="AB52" i="7"/>
  <c r="Z52" i="7"/>
  <c r="Q52" i="7"/>
  <c r="AX51" i="7"/>
  <c r="AV51" i="7"/>
  <c r="BF51" i="7" s="1"/>
  <c r="BH51" i="7" s="1"/>
  <c r="AB51" i="7"/>
  <c r="Z51" i="7"/>
  <c r="W51" i="7"/>
  <c r="S51" i="7" s="1"/>
  <c r="Q51" i="7"/>
  <c r="AX50" i="7"/>
  <c r="AV50" i="7"/>
  <c r="BF50" i="7" s="1"/>
  <c r="BH50" i="7" s="1"/>
  <c r="AB50" i="7"/>
  <c r="Z50" i="7"/>
  <c r="Q50" i="7"/>
  <c r="AX49" i="7"/>
  <c r="AV49" i="7"/>
  <c r="BF49" i="7" s="1"/>
  <c r="BH49" i="7" s="1"/>
  <c r="AB49" i="7"/>
  <c r="Z49" i="7"/>
  <c r="W49" i="7"/>
  <c r="S49" i="7" s="1"/>
  <c r="Q49" i="7"/>
  <c r="AX48" i="7"/>
  <c r="AV48" i="7"/>
  <c r="AV53" i="7" s="1"/>
  <c r="AB48" i="7"/>
  <c r="Z48" i="7"/>
  <c r="Q48" i="7"/>
  <c r="AX47" i="7"/>
  <c r="AX53" i="7" s="1"/>
  <c r="AV47" i="7"/>
  <c r="BF47" i="7" s="1"/>
  <c r="AB47" i="7"/>
  <c r="AB53" i="7" s="1"/>
  <c r="Z47" i="7"/>
  <c r="W47" i="7"/>
  <c r="Q47" i="7"/>
  <c r="Q53" i="7" s="1"/>
  <c r="BD45" i="7"/>
  <c r="BD62" i="7" s="1"/>
  <c r="BB45" i="7"/>
  <c r="BB62" i="7" s="1"/>
  <c r="AZ45" i="7"/>
  <c r="AZ62" i="7" s="1"/>
  <c r="AU45" i="7"/>
  <c r="AH45" i="7"/>
  <c r="AH62" i="7" s="1"/>
  <c r="AF45" i="7"/>
  <c r="AF62" i="7" s="1"/>
  <c r="AD45" i="7"/>
  <c r="AD62" i="7" s="1"/>
  <c r="Y45" i="7"/>
  <c r="U45" i="7"/>
  <c r="U62" i="7" s="1"/>
  <c r="O45" i="7"/>
  <c r="O62" i="7" s="1"/>
  <c r="AX44" i="7"/>
  <c r="AV44" i="7"/>
  <c r="BF44" i="7" s="1"/>
  <c r="BH44" i="7" s="1"/>
  <c r="AB44" i="7"/>
  <c r="Z44" i="7"/>
  <c r="W44" i="7" s="1"/>
  <c r="S44" i="7" s="1"/>
  <c r="Q44" i="7"/>
  <c r="AX43" i="7"/>
  <c r="AV43" i="7"/>
  <c r="AB43" i="7"/>
  <c r="Z43" i="7"/>
  <c r="AJ43" i="7" s="1"/>
  <c r="AL43" i="7" s="1"/>
  <c r="W43" i="7"/>
  <c r="S43" i="7" s="1"/>
  <c r="Q43" i="7"/>
  <c r="AX42" i="7"/>
  <c r="AV42" i="7"/>
  <c r="BF42" i="7" s="1"/>
  <c r="BH42" i="7" s="1"/>
  <c r="AB42" i="7"/>
  <c r="Z42" i="7"/>
  <c r="W42" i="7" s="1"/>
  <c r="S42" i="7" s="1"/>
  <c r="Q42" i="7"/>
  <c r="AX41" i="7"/>
  <c r="AV41" i="7"/>
  <c r="BF41" i="7" s="1"/>
  <c r="BH41" i="7" s="1"/>
  <c r="AB41" i="7"/>
  <c r="Z41" i="7"/>
  <c r="AJ41" i="7" s="1"/>
  <c r="AL41" i="7" s="1"/>
  <c r="W41" i="7"/>
  <c r="S41" i="7" s="1"/>
  <c r="Q41" i="7"/>
  <c r="AX40" i="7"/>
  <c r="AV40" i="7"/>
  <c r="BF40" i="7" s="1"/>
  <c r="BH40" i="7" s="1"/>
  <c r="AB40" i="7"/>
  <c r="Z40" i="7"/>
  <c r="W40" i="7" s="1"/>
  <c r="S40" i="7" s="1"/>
  <c r="Q40" i="7"/>
  <c r="AX39" i="7"/>
  <c r="AV39" i="7"/>
  <c r="BF39" i="7" s="1"/>
  <c r="BH39" i="7" s="1"/>
  <c r="AB39" i="7"/>
  <c r="Z39" i="7"/>
  <c r="AJ39" i="7" s="1"/>
  <c r="AL39" i="7" s="1"/>
  <c r="W39" i="7"/>
  <c r="S39" i="7" s="1"/>
  <c r="Q39" i="7"/>
  <c r="AX38" i="7"/>
  <c r="AV38" i="7"/>
  <c r="BF38" i="7" s="1"/>
  <c r="BH38" i="7" s="1"/>
  <c r="AB38" i="7"/>
  <c r="Z38" i="7"/>
  <c r="W38" i="7" s="1"/>
  <c r="S38" i="7" s="1"/>
  <c r="Q38" i="7"/>
  <c r="AX37" i="7"/>
  <c r="AV37" i="7"/>
  <c r="BF37" i="7" s="1"/>
  <c r="BH37" i="7" s="1"/>
  <c r="AB37" i="7"/>
  <c r="Z37" i="7"/>
  <c r="AJ37" i="7" s="1"/>
  <c r="AL37" i="7" s="1"/>
  <c r="W37" i="7"/>
  <c r="S37" i="7" s="1"/>
  <c r="Q37" i="7"/>
  <c r="AX36" i="7"/>
  <c r="AV36" i="7"/>
  <c r="BF36" i="7" s="1"/>
  <c r="BH36" i="7" s="1"/>
  <c r="AB36" i="7"/>
  <c r="Z36" i="7"/>
  <c r="W36" i="7" s="1"/>
  <c r="S36" i="7" s="1"/>
  <c r="Q36" i="7"/>
  <c r="AX35" i="7"/>
  <c r="AX45" i="7" s="1"/>
  <c r="AX62" i="7" s="1"/>
  <c r="AV35" i="7"/>
  <c r="AV45" i="7" s="1"/>
  <c r="AV62" i="7" s="1"/>
  <c r="AB35" i="7"/>
  <c r="AB45" i="7" s="1"/>
  <c r="AB62" i="7" s="1"/>
  <c r="Z35" i="7"/>
  <c r="Z45" i="7" s="1"/>
  <c r="W35" i="7"/>
  <c r="W45" i="7" s="1"/>
  <c r="Q35" i="7"/>
  <c r="Q45" i="7" s="1"/>
  <c r="Q62" i="7" s="1"/>
  <c r="AX61" i="6"/>
  <c r="AV61" i="6"/>
  <c r="BF61" i="6" s="1"/>
  <c r="BH61" i="6" s="1"/>
  <c r="AB61" i="6"/>
  <c r="Z61" i="6"/>
  <c r="W61" i="6" s="1"/>
  <c r="S61" i="6" s="1"/>
  <c r="Q61" i="6"/>
  <c r="AX60" i="6"/>
  <c r="AV60" i="6"/>
  <c r="BF60" i="6" s="1"/>
  <c r="BH60" i="6" s="1"/>
  <c r="AB60" i="6"/>
  <c r="Z60" i="6"/>
  <c r="AJ60" i="6" s="1"/>
  <c r="AL60" i="6" s="1"/>
  <c r="W60" i="6"/>
  <c r="S60" i="6" s="1"/>
  <c r="Q60" i="6"/>
  <c r="BD57" i="6"/>
  <c r="BB57" i="6"/>
  <c r="AZ57" i="6"/>
  <c r="AV57" i="6"/>
  <c r="AU57" i="6"/>
  <c r="AU58" i="6" s="1"/>
  <c r="AH57" i="6"/>
  <c r="AF57" i="6"/>
  <c r="AD57" i="6"/>
  <c r="Y57" i="6"/>
  <c r="Y58" i="6" s="1"/>
  <c r="U57" i="6"/>
  <c r="O57" i="6"/>
  <c r="AX56" i="6"/>
  <c r="AX57" i="6" s="1"/>
  <c r="AV56" i="6"/>
  <c r="BF56" i="6" s="1"/>
  <c r="AB56" i="6"/>
  <c r="AB57" i="6" s="1"/>
  <c r="Z56" i="6"/>
  <c r="Z57" i="6" s="1"/>
  <c r="W56" i="6"/>
  <c r="W57" i="6" s="1"/>
  <c r="Q56" i="6"/>
  <c r="Q57" i="6" s="1"/>
  <c r="BD54" i="6"/>
  <c r="BB54" i="6"/>
  <c r="AZ54" i="6"/>
  <c r="AU54" i="6"/>
  <c r="AH54" i="6"/>
  <c r="AF54" i="6"/>
  <c r="AD54" i="6"/>
  <c r="Y54" i="6"/>
  <c r="U54" i="6"/>
  <c r="O54" i="6"/>
  <c r="AX53" i="6"/>
  <c r="AV53" i="6"/>
  <c r="BF53" i="6" s="1"/>
  <c r="BH53" i="6" s="1"/>
  <c r="AB53" i="6"/>
  <c r="Z53" i="6"/>
  <c r="W53" i="6" s="1"/>
  <c r="S53" i="6" s="1"/>
  <c r="Q53" i="6"/>
  <c r="AX52" i="6"/>
  <c r="AX54" i="6" s="1"/>
  <c r="AV52" i="6"/>
  <c r="BF52" i="6" s="1"/>
  <c r="BH52" i="6" s="1"/>
  <c r="AB52" i="6"/>
  <c r="Z52" i="6"/>
  <c r="AJ52" i="6" s="1"/>
  <c r="AL52" i="6" s="1"/>
  <c r="W52" i="6"/>
  <c r="S52" i="6" s="1"/>
  <c r="Q52" i="6"/>
  <c r="AX51" i="6"/>
  <c r="AV51" i="6"/>
  <c r="AV54" i="6" s="1"/>
  <c r="AB51" i="6"/>
  <c r="AB54" i="6" s="1"/>
  <c r="Z51" i="6"/>
  <c r="W51" i="6" s="1"/>
  <c r="Q51" i="6"/>
  <c r="Q54" i="6" s="1"/>
  <c r="BD49" i="6"/>
  <c r="BB49" i="6"/>
  <c r="AZ49" i="6"/>
  <c r="AU49" i="6"/>
  <c r="AH49" i="6"/>
  <c r="AF49" i="6"/>
  <c r="AD49" i="6"/>
  <c r="Y49" i="6"/>
  <c r="U49" i="6"/>
  <c r="O49" i="6"/>
  <c r="AX48" i="6"/>
  <c r="AV48" i="6"/>
  <c r="BF48" i="6" s="1"/>
  <c r="BH48" i="6" s="1"/>
  <c r="AB48" i="6"/>
  <c r="Z48" i="6"/>
  <c r="W48" i="6" s="1"/>
  <c r="S48" i="6" s="1"/>
  <c r="Q48" i="6"/>
  <c r="AX47" i="6"/>
  <c r="AV47" i="6"/>
  <c r="BF47" i="6" s="1"/>
  <c r="BH47" i="6" s="1"/>
  <c r="AB47" i="6"/>
  <c r="Z47" i="6"/>
  <c r="AJ47" i="6" s="1"/>
  <c r="AL47" i="6" s="1"/>
  <c r="W47" i="6"/>
  <c r="S47" i="6" s="1"/>
  <c r="Q47" i="6"/>
  <c r="AX46" i="6"/>
  <c r="AX49" i="6" s="1"/>
  <c r="AV46" i="6"/>
  <c r="AV49" i="6" s="1"/>
  <c r="AB46" i="6"/>
  <c r="AB49" i="6" s="1"/>
  <c r="Z46" i="6"/>
  <c r="W46" i="6" s="1"/>
  <c r="Q46" i="6"/>
  <c r="Q49" i="6" s="1"/>
  <c r="BD44" i="6"/>
  <c r="BD58" i="6" s="1"/>
  <c r="BB44" i="6"/>
  <c r="BB58" i="6" s="1"/>
  <c r="AZ44" i="6"/>
  <c r="AZ58" i="6" s="1"/>
  <c r="AU44" i="6"/>
  <c r="AH44" i="6"/>
  <c r="AH58" i="6" s="1"/>
  <c r="AF44" i="6"/>
  <c r="AF58" i="6" s="1"/>
  <c r="AD44" i="6"/>
  <c r="AD58" i="6" s="1"/>
  <c r="Y44" i="6"/>
  <c r="U44" i="6"/>
  <c r="U58" i="6" s="1"/>
  <c r="O44" i="6"/>
  <c r="O58" i="6" s="1"/>
  <c r="AX43" i="6"/>
  <c r="AV43" i="6"/>
  <c r="BF43" i="6" s="1"/>
  <c r="BH43" i="6" s="1"/>
  <c r="AB43" i="6"/>
  <c r="Z43" i="6"/>
  <c r="AJ43" i="6" s="1"/>
  <c r="AL43" i="6" s="1"/>
  <c r="W43" i="6"/>
  <c r="S43" i="6" s="1"/>
  <c r="Q43" i="6"/>
  <c r="AX42" i="6"/>
  <c r="AV42" i="6"/>
  <c r="BF42" i="6" s="1"/>
  <c r="BH42" i="6" s="1"/>
  <c r="AB42" i="6"/>
  <c r="Z42" i="6"/>
  <c r="W42" i="6" s="1"/>
  <c r="S42" i="6" s="1"/>
  <c r="Q42" i="6"/>
  <c r="AX41" i="6"/>
  <c r="AV41" i="6"/>
  <c r="BF41" i="6" s="1"/>
  <c r="BH41" i="6" s="1"/>
  <c r="AB41" i="6"/>
  <c r="Z41" i="6"/>
  <c r="AJ41" i="6" s="1"/>
  <c r="AL41" i="6" s="1"/>
  <c r="W41" i="6"/>
  <c r="S41" i="6" s="1"/>
  <c r="Q41" i="6"/>
  <c r="AX40" i="6"/>
  <c r="AV40" i="6"/>
  <c r="BF40" i="6" s="1"/>
  <c r="BH40" i="6" s="1"/>
  <c r="AB40" i="6"/>
  <c r="Z40" i="6"/>
  <c r="W40" i="6" s="1"/>
  <c r="S40" i="6" s="1"/>
  <c r="Q40" i="6"/>
  <c r="AX39" i="6"/>
  <c r="AV39" i="6"/>
  <c r="BF39" i="6" s="1"/>
  <c r="BH39" i="6" s="1"/>
  <c r="AB39" i="6"/>
  <c r="Z39" i="6"/>
  <c r="AJ39" i="6" s="1"/>
  <c r="AL39" i="6" s="1"/>
  <c r="W39" i="6"/>
  <c r="S39" i="6" s="1"/>
  <c r="Q39" i="6"/>
  <c r="AX38" i="6"/>
  <c r="AV38" i="6"/>
  <c r="BF38" i="6" s="1"/>
  <c r="BH38" i="6" s="1"/>
  <c r="AB38" i="6"/>
  <c r="Z38" i="6"/>
  <c r="W38" i="6" s="1"/>
  <c r="S38" i="6" s="1"/>
  <c r="Q38" i="6"/>
  <c r="AX37" i="6"/>
  <c r="AV37" i="6"/>
  <c r="BF37" i="6" s="1"/>
  <c r="BH37" i="6" s="1"/>
  <c r="AB37" i="6"/>
  <c r="Z37" i="6"/>
  <c r="AJ37" i="6" s="1"/>
  <c r="AL37" i="6" s="1"/>
  <c r="W37" i="6"/>
  <c r="S37" i="6" s="1"/>
  <c r="Q37" i="6"/>
  <c r="AX36" i="6"/>
  <c r="AV36" i="6"/>
  <c r="BF36" i="6" s="1"/>
  <c r="BH36" i="6" s="1"/>
  <c r="AB36" i="6"/>
  <c r="Z36" i="6"/>
  <c r="W36" i="6" s="1"/>
  <c r="S36" i="6" s="1"/>
  <c r="Q36" i="6"/>
  <c r="AX35" i="6"/>
  <c r="AX44" i="6" s="1"/>
  <c r="AX58" i="6" s="1"/>
  <c r="AV35" i="6"/>
  <c r="AV44" i="6" s="1"/>
  <c r="AV58" i="6" s="1"/>
  <c r="AB35" i="6"/>
  <c r="AB44" i="6" s="1"/>
  <c r="AB58" i="6" s="1"/>
  <c r="Z35" i="6"/>
  <c r="Z44" i="6" s="1"/>
  <c r="W35" i="6"/>
  <c r="W44" i="6" s="1"/>
  <c r="Q35" i="6"/>
  <c r="Q44" i="6" s="1"/>
  <c r="Q58" i="6" s="1"/>
  <c r="AX62" i="5"/>
  <c r="AV62" i="5"/>
  <c r="BF62" i="5" s="1"/>
  <c r="BH62" i="5" s="1"/>
  <c r="AB62" i="5"/>
  <c r="Z62" i="5"/>
  <c r="W62" i="5" s="1"/>
  <c r="S62" i="5" s="1"/>
  <c r="Q62" i="5"/>
  <c r="AX61" i="5"/>
  <c r="AV61" i="5"/>
  <c r="BF61" i="5" s="1"/>
  <c r="BH61" i="5" s="1"/>
  <c r="AB61" i="5"/>
  <c r="Z61" i="5"/>
  <c r="AJ61" i="5" s="1"/>
  <c r="AL61" i="5" s="1"/>
  <c r="W61" i="5"/>
  <c r="S61" i="5" s="1"/>
  <c r="Q61" i="5"/>
  <c r="BD58" i="5"/>
  <c r="BB58" i="5"/>
  <c r="AZ58" i="5"/>
  <c r="AV58" i="5"/>
  <c r="AU58" i="5"/>
  <c r="AH58" i="5"/>
  <c r="AF58" i="5"/>
  <c r="AD58" i="5"/>
  <c r="Y58" i="5"/>
  <c r="U58" i="5"/>
  <c r="O58" i="5"/>
  <c r="AX57" i="5"/>
  <c r="AX58" i="5" s="1"/>
  <c r="AV57" i="5"/>
  <c r="BF57" i="5" s="1"/>
  <c r="AB57" i="5"/>
  <c r="AB58" i="5" s="1"/>
  <c r="Z57" i="5"/>
  <c r="Z58" i="5" s="1"/>
  <c r="W57" i="5"/>
  <c r="W58" i="5" s="1"/>
  <c r="Q57" i="5"/>
  <c r="Q58" i="5" s="1"/>
  <c r="BD55" i="5"/>
  <c r="BB55" i="5"/>
  <c r="AZ55" i="5"/>
  <c r="AU55" i="5"/>
  <c r="AH55" i="5"/>
  <c r="AF55" i="5"/>
  <c r="AD55" i="5"/>
  <c r="Y55" i="5"/>
  <c r="U55" i="5"/>
  <c r="O55" i="5"/>
  <c r="AX54" i="5"/>
  <c r="AV54" i="5"/>
  <c r="BF54" i="5" s="1"/>
  <c r="BH54" i="5" s="1"/>
  <c r="AB54" i="5"/>
  <c r="Z54" i="5"/>
  <c r="W54" i="5" s="1"/>
  <c r="S54" i="5" s="1"/>
  <c r="Q54" i="5"/>
  <c r="AX53" i="5"/>
  <c r="AV53" i="5"/>
  <c r="BF53" i="5" s="1"/>
  <c r="BH53" i="5" s="1"/>
  <c r="AB53" i="5"/>
  <c r="Z53" i="5"/>
  <c r="AJ53" i="5" s="1"/>
  <c r="AL53" i="5" s="1"/>
  <c r="W53" i="5"/>
  <c r="S53" i="5" s="1"/>
  <c r="Q53" i="5"/>
  <c r="AX52" i="5"/>
  <c r="AX55" i="5" s="1"/>
  <c r="AV52" i="5"/>
  <c r="AV55" i="5" s="1"/>
  <c r="AB52" i="5"/>
  <c r="AB55" i="5" s="1"/>
  <c r="Z52" i="5"/>
  <c r="Q52" i="5"/>
  <c r="Q55" i="5" s="1"/>
  <c r="BD50" i="5"/>
  <c r="BB50" i="5"/>
  <c r="AZ50" i="5"/>
  <c r="AU50" i="5"/>
  <c r="AH50" i="5"/>
  <c r="AF50" i="5"/>
  <c r="AD50" i="5"/>
  <c r="Y50" i="5"/>
  <c r="U50" i="5"/>
  <c r="O50" i="5"/>
  <c r="AX49" i="5"/>
  <c r="AV49" i="5"/>
  <c r="BF49" i="5" s="1"/>
  <c r="BH49" i="5" s="1"/>
  <c r="AB49" i="5"/>
  <c r="Z49" i="5"/>
  <c r="W49" i="5" s="1"/>
  <c r="S49" i="5" s="1"/>
  <c r="Q49" i="5"/>
  <c r="AX48" i="5"/>
  <c r="AV48" i="5"/>
  <c r="BF48" i="5" s="1"/>
  <c r="BH48" i="5" s="1"/>
  <c r="AB48" i="5"/>
  <c r="Z48" i="5"/>
  <c r="AJ48" i="5" s="1"/>
  <c r="AL48" i="5" s="1"/>
  <c r="W48" i="5"/>
  <c r="S48" i="5" s="1"/>
  <c r="Q48" i="5"/>
  <c r="AX47" i="5"/>
  <c r="AV47" i="5"/>
  <c r="BF47" i="5" s="1"/>
  <c r="BH47" i="5" s="1"/>
  <c r="AB47" i="5"/>
  <c r="Z47" i="5"/>
  <c r="W47" i="5" s="1"/>
  <c r="S47" i="5" s="1"/>
  <c r="Q47" i="5"/>
  <c r="AX46" i="5"/>
  <c r="AV46" i="5"/>
  <c r="BF46" i="5" s="1"/>
  <c r="BH46" i="5" s="1"/>
  <c r="AB46" i="5"/>
  <c r="Z46" i="5"/>
  <c r="AJ46" i="5" s="1"/>
  <c r="AL46" i="5" s="1"/>
  <c r="W46" i="5"/>
  <c r="S46" i="5" s="1"/>
  <c r="Q46" i="5"/>
  <c r="AX45" i="5"/>
  <c r="AV45" i="5"/>
  <c r="BF45" i="5" s="1"/>
  <c r="BH45" i="5" s="1"/>
  <c r="AB45" i="5"/>
  <c r="Z45" i="5"/>
  <c r="W45" i="5" s="1"/>
  <c r="S45" i="5" s="1"/>
  <c r="Q45" i="5"/>
  <c r="AX44" i="5"/>
  <c r="AV44" i="5"/>
  <c r="BF44" i="5" s="1"/>
  <c r="BH44" i="5" s="1"/>
  <c r="AB44" i="5"/>
  <c r="Z44" i="5"/>
  <c r="AJ44" i="5" s="1"/>
  <c r="AL44" i="5" s="1"/>
  <c r="W44" i="5"/>
  <c r="S44" i="5" s="1"/>
  <c r="Q44" i="5"/>
  <c r="AX43" i="5"/>
  <c r="AV43" i="5"/>
  <c r="BF43" i="5" s="1"/>
  <c r="BH43" i="5" s="1"/>
  <c r="AB43" i="5"/>
  <c r="Z43" i="5"/>
  <c r="W43" i="5" s="1"/>
  <c r="S43" i="5" s="1"/>
  <c r="Q43" i="5"/>
  <c r="AX42" i="5"/>
  <c r="AX50" i="5" s="1"/>
  <c r="AV42" i="5"/>
  <c r="BF42" i="5" s="1"/>
  <c r="AB42" i="5"/>
  <c r="AB50" i="5" s="1"/>
  <c r="Z42" i="5"/>
  <c r="AJ42" i="5" s="1"/>
  <c r="W42" i="5"/>
  <c r="S42" i="5" s="1"/>
  <c r="Q42" i="5"/>
  <c r="Q50" i="5" s="1"/>
  <c r="BD40" i="5"/>
  <c r="BD59" i="5" s="1"/>
  <c r="BB40" i="5"/>
  <c r="BB59" i="5" s="1"/>
  <c r="AZ40" i="5"/>
  <c r="AZ59" i="5" s="1"/>
  <c r="AU40" i="5"/>
  <c r="AH40" i="5"/>
  <c r="AH59" i="5" s="1"/>
  <c r="AF40" i="5"/>
  <c r="AF59" i="5" s="1"/>
  <c r="AD40" i="5"/>
  <c r="AD59" i="5" s="1"/>
  <c r="Y40" i="5"/>
  <c r="U40" i="5"/>
  <c r="U59" i="5" s="1"/>
  <c r="O40" i="5"/>
  <c r="O59" i="5" s="1"/>
  <c r="AX39" i="5"/>
  <c r="AV39" i="5"/>
  <c r="BF39" i="5" s="1"/>
  <c r="BH39" i="5" s="1"/>
  <c r="AB39" i="5"/>
  <c r="Z39" i="5"/>
  <c r="W39" i="5" s="1"/>
  <c r="S39" i="5" s="1"/>
  <c r="Q39" i="5"/>
  <c r="AX38" i="5"/>
  <c r="AV38" i="5"/>
  <c r="BF38" i="5" s="1"/>
  <c r="BH38" i="5" s="1"/>
  <c r="AB38" i="5"/>
  <c r="Z38" i="5"/>
  <c r="AJ38" i="5" s="1"/>
  <c r="AL38" i="5" s="1"/>
  <c r="W38" i="5"/>
  <c r="S38" i="5" s="1"/>
  <c r="Q38" i="5"/>
  <c r="AX37" i="5"/>
  <c r="AV37" i="5"/>
  <c r="BF37" i="5" s="1"/>
  <c r="BH37" i="5" s="1"/>
  <c r="AB37" i="5"/>
  <c r="Z37" i="5"/>
  <c r="W37" i="5" s="1"/>
  <c r="S37" i="5" s="1"/>
  <c r="Q37" i="5"/>
  <c r="AX36" i="5"/>
  <c r="AV36" i="5"/>
  <c r="BF36" i="5" s="1"/>
  <c r="BH36" i="5" s="1"/>
  <c r="AB36" i="5"/>
  <c r="Z36" i="5"/>
  <c r="AJ36" i="5" s="1"/>
  <c r="AL36" i="5" s="1"/>
  <c r="W36" i="5"/>
  <c r="S36" i="5" s="1"/>
  <c r="Q36" i="5"/>
  <c r="AX35" i="5"/>
  <c r="AX40" i="5" s="1"/>
  <c r="AX59" i="5" s="1"/>
  <c r="AV35" i="5"/>
  <c r="AV40" i="5" s="1"/>
  <c r="AB35" i="5"/>
  <c r="AB40" i="5" s="1"/>
  <c r="AB59" i="5" s="1"/>
  <c r="Z35" i="5"/>
  <c r="W35" i="5" s="1"/>
  <c r="Q35" i="5"/>
  <c r="Q40" i="5" s="1"/>
  <c r="AX64" i="4"/>
  <c r="AV64" i="4"/>
  <c r="BF64" i="4" s="1"/>
  <c r="BH64" i="4" s="1"/>
  <c r="AB64" i="4"/>
  <c r="Z64" i="4"/>
  <c r="AJ64" i="4" s="1"/>
  <c r="AL64" i="4" s="1"/>
  <c r="W64" i="4"/>
  <c r="S64" i="4" s="1"/>
  <c r="Q64" i="4"/>
  <c r="AX63" i="4"/>
  <c r="AV63" i="4"/>
  <c r="BF63" i="4" s="1"/>
  <c r="BH63" i="4" s="1"/>
  <c r="AB63" i="4"/>
  <c r="Z63" i="4"/>
  <c r="W63" i="4" s="1"/>
  <c r="S63" i="4" s="1"/>
  <c r="Q63" i="4"/>
  <c r="BD60" i="4"/>
  <c r="BB60" i="4"/>
  <c r="AZ60" i="4"/>
  <c r="AU60" i="4"/>
  <c r="AU61" i="4" s="1"/>
  <c r="AH60" i="4"/>
  <c r="AF60" i="4"/>
  <c r="AD60" i="4"/>
  <c r="Y60" i="4"/>
  <c r="Y61" i="4" s="1"/>
  <c r="U60" i="4"/>
  <c r="O60" i="4"/>
  <c r="AX59" i="4"/>
  <c r="AX60" i="4" s="1"/>
  <c r="AV59" i="4"/>
  <c r="AV60" i="4" s="1"/>
  <c r="AB59" i="4"/>
  <c r="AB60" i="4" s="1"/>
  <c r="Z59" i="4"/>
  <c r="W59" i="4" s="1"/>
  <c r="Q59" i="4"/>
  <c r="Q60" i="4" s="1"/>
  <c r="BD57" i="4"/>
  <c r="BB57" i="4"/>
  <c r="AZ57" i="4"/>
  <c r="AU57" i="4"/>
  <c r="AH57" i="4"/>
  <c r="AF57" i="4"/>
  <c r="AD57" i="4"/>
  <c r="Y57" i="4"/>
  <c r="U57" i="4"/>
  <c r="O57" i="4"/>
  <c r="AX56" i="4"/>
  <c r="AV56" i="4"/>
  <c r="BF56" i="4" s="1"/>
  <c r="BH56" i="4" s="1"/>
  <c r="AB56" i="4"/>
  <c r="Z56" i="4"/>
  <c r="AJ56" i="4" s="1"/>
  <c r="AL56" i="4" s="1"/>
  <c r="W56" i="4"/>
  <c r="S56" i="4" s="1"/>
  <c r="Q56" i="4"/>
  <c r="AX55" i="4"/>
  <c r="AV55" i="4"/>
  <c r="BF55" i="4" s="1"/>
  <c r="BH55" i="4" s="1"/>
  <c r="AB55" i="4"/>
  <c r="Z55" i="4"/>
  <c r="W55" i="4" s="1"/>
  <c r="S55" i="4" s="1"/>
  <c r="Q55" i="4"/>
  <c r="AX54" i="4"/>
  <c r="AX57" i="4" s="1"/>
  <c r="AV54" i="4"/>
  <c r="BF54" i="4" s="1"/>
  <c r="AB54" i="4"/>
  <c r="AB57" i="4" s="1"/>
  <c r="Z54" i="4"/>
  <c r="Z57" i="4" s="1"/>
  <c r="W54" i="4"/>
  <c r="W57" i="4" s="1"/>
  <c r="Q54" i="4"/>
  <c r="Q57" i="4" s="1"/>
  <c r="BD52" i="4"/>
  <c r="BB52" i="4"/>
  <c r="AZ52" i="4"/>
  <c r="AU52" i="4"/>
  <c r="AH52" i="4"/>
  <c r="AF52" i="4"/>
  <c r="AD52" i="4"/>
  <c r="Y52" i="4"/>
  <c r="U52" i="4"/>
  <c r="O52" i="4"/>
  <c r="AX51" i="4"/>
  <c r="AV51" i="4"/>
  <c r="BF51" i="4" s="1"/>
  <c r="BH51" i="4" s="1"/>
  <c r="AB51" i="4"/>
  <c r="Z51" i="4"/>
  <c r="AJ51" i="4" s="1"/>
  <c r="AL51" i="4" s="1"/>
  <c r="W51" i="4"/>
  <c r="S51" i="4" s="1"/>
  <c r="Q51" i="4"/>
  <c r="AX50" i="4"/>
  <c r="AV50" i="4"/>
  <c r="BF50" i="4" s="1"/>
  <c r="BH50" i="4" s="1"/>
  <c r="AB50" i="4"/>
  <c r="Z50" i="4"/>
  <c r="W50" i="4" s="1"/>
  <c r="S50" i="4" s="1"/>
  <c r="Q50" i="4"/>
  <c r="AX49" i="4"/>
  <c r="AV49" i="4"/>
  <c r="BF49" i="4" s="1"/>
  <c r="BH49" i="4" s="1"/>
  <c r="AB49" i="4"/>
  <c r="Z49" i="4"/>
  <c r="AJ49" i="4" s="1"/>
  <c r="AL49" i="4" s="1"/>
  <c r="W49" i="4"/>
  <c r="S49" i="4" s="1"/>
  <c r="Q49" i="4"/>
  <c r="AX48" i="4"/>
  <c r="AV48" i="4"/>
  <c r="BF48" i="4" s="1"/>
  <c r="BH48" i="4" s="1"/>
  <c r="AB48" i="4"/>
  <c r="Z48" i="4"/>
  <c r="W48" i="4" s="1"/>
  <c r="S48" i="4" s="1"/>
  <c r="Q48" i="4"/>
  <c r="AX47" i="4"/>
  <c r="AV47" i="4"/>
  <c r="BF47" i="4" s="1"/>
  <c r="BH47" i="4" s="1"/>
  <c r="AB47" i="4"/>
  <c r="Z47" i="4"/>
  <c r="AJ47" i="4" s="1"/>
  <c r="AL47" i="4" s="1"/>
  <c r="W47" i="4"/>
  <c r="S47" i="4" s="1"/>
  <c r="Q47" i="4"/>
  <c r="AX46" i="4"/>
  <c r="AV46" i="4"/>
  <c r="BF46" i="4" s="1"/>
  <c r="BH46" i="4" s="1"/>
  <c r="AB46" i="4"/>
  <c r="Z46" i="4"/>
  <c r="W46" i="4" s="1"/>
  <c r="S46" i="4" s="1"/>
  <c r="Q46" i="4"/>
  <c r="AX45" i="4"/>
  <c r="AX52" i="4" s="1"/>
  <c r="AV45" i="4"/>
  <c r="AV52" i="4" s="1"/>
  <c r="AB45" i="4"/>
  <c r="AB52" i="4" s="1"/>
  <c r="Z45" i="4"/>
  <c r="Z52" i="4" s="1"/>
  <c r="W45" i="4"/>
  <c r="W52" i="4" s="1"/>
  <c r="Q45" i="4"/>
  <c r="Q52" i="4" s="1"/>
  <c r="BD43" i="4"/>
  <c r="BD61" i="4" s="1"/>
  <c r="BB43" i="4"/>
  <c r="BB61" i="4" s="1"/>
  <c r="AZ43" i="4"/>
  <c r="AZ61" i="4" s="1"/>
  <c r="AU43" i="4"/>
  <c r="AH43" i="4"/>
  <c r="AH61" i="4" s="1"/>
  <c r="AF43" i="4"/>
  <c r="AF61" i="4" s="1"/>
  <c r="AD43" i="4"/>
  <c r="AD61" i="4" s="1"/>
  <c r="Y43" i="4"/>
  <c r="U43" i="4"/>
  <c r="U61" i="4" s="1"/>
  <c r="O43" i="4"/>
  <c r="O61" i="4" s="1"/>
  <c r="AX42" i="4"/>
  <c r="AV42" i="4"/>
  <c r="BF42" i="4" s="1"/>
  <c r="BH42" i="4" s="1"/>
  <c r="AB42" i="4"/>
  <c r="Z42" i="4"/>
  <c r="W42" i="4" s="1"/>
  <c r="S42" i="4" s="1"/>
  <c r="Q42" i="4"/>
  <c r="AX41" i="4"/>
  <c r="AV41" i="4"/>
  <c r="BF41" i="4" s="1"/>
  <c r="BH41" i="4" s="1"/>
  <c r="AB41" i="4"/>
  <c r="Z41" i="4"/>
  <c r="AJ41" i="4" s="1"/>
  <c r="AL41" i="4" s="1"/>
  <c r="W41" i="4"/>
  <c r="S41" i="4" s="1"/>
  <c r="Q41" i="4"/>
  <c r="AX40" i="4"/>
  <c r="AV40" i="4"/>
  <c r="BF40" i="4" s="1"/>
  <c r="BH40" i="4" s="1"/>
  <c r="AB40" i="4"/>
  <c r="Z40" i="4"/>
  <c r="W40" i="4" s="1"/>
  <c r="S40" i="4" s="1"/>
  <c r="Q40" i="4"/>
  <c r="AX39" i="4"/>
  <c r="AV39" i="4"/>
  <c r="BF39" i="4" s="1"/>
  <c r="BH39" i="4" s="1"/>
  <c r="AB39" i="4"/>
  <c r="Z39" i="4"/>
  <c r="AJ39" i="4" s="1"/>
  <c r="AL39" i="4" s="1"/>
  <c r="W39" i="4"/>
  <c r="S39" i="4" s="1"/>
  <c r="Q39" i="4"/>
  <c r="AX38" i="4"/>
  <c r="AV38" i="4"/>
  <c r="BF38" i="4" s="1"/>
  <c r="BH38" i="4" s="1"/>
  <c r="AB38" i="4"/>
  <c r="Z38" i="4"/>
  <c r="W38" i="4" s="1"/>
  <c r="S38" i="4" s="1"/>
  <c r="Q38" i="4"/>
  <c r="AX37" i="4"/>
  <c r="AV37" i="4"/>
  <c r="BF37" i="4" s="1"/>
  <c r="BH37" i="4" s="1"/>
  <c r="AB37" i="4"/>
  <c r="Z37" i="4"/>
  <c r="W37" i="4" s="1"/>
  <c r="S37" i="4" s="1"/>
  <c r="Q37" i="4"/>
  <c r="AX36" i="4"/>
  <c r="AV36" i="4"/>
  <c r="BF36" i="4" s="1"/>
  <c r="BH36" i="4" s="1"/>
  <c r="AB36" i="4"/>
  <c r="Z36" i="4"/>
  <c r="AJ36" i="4" s="1"/>
  <c r="AL36" i="4" s="1"/>
  <c r="W36" i="4"/>
  <c r="S36" i="4" s="1"/>
  <c r="Q36" i="4"/>
  <c r="AX35" i="4"/>
  <c r="AX43" i="4" s="1"/>
  <c r="AX61" i="4" s="1"/>
  <c r="AV35" i="4"/>
  <c r="AV43" i="4" s="1"/>
  <c r="AB35" i="4"/>
  <c r="AB43" i="4" s="1"/>
  <c r="AB61" i="4" s="1"/>
  <c r="Z35" i="4"/>
  <c r="W35" i="4" s="1"/>
  <c r="Q35" i="4"/>
  <c r="Q43" i="4" s="1"/>
  <c r="Q61" i="4" s="1"/>
  <c r="AX62" i="3"/>
  <c r="AV62" i="3"/>
  <c r="BF62" i="3" s="1"/>
  <c r="BH62" i="3" s="1"/>
  <c r="AB62" i="3"/>
  <c r="Z62" i="3"/>
  <c r="AJ62" i="3" s="1"/>
  <c r="AL62" i="3" s="1"/>
  <c r="Q62" i="3"/>
  <c r="AX61" i="3"/>
  <c r="AV61" i="3"/>
  <c r="BF61" i="3" s="1"/>
  <c r="BH61" i="3" s="1"/>
  <c r="AB61" i="3"/>
  <c r="Z61" i="3"/>
  <c r="W61" i="3" s="1"/>
  <c r="S61" i="3" s="1"/>
  <c r="Q61" i="3"/>
  <c r="BD58" i="3"/>
  <c r="BB58" i="3"/>
  <c r="AZ58" i="3"/>
  <c r="AU58" i="3"/>
  <c r="AH58" i="3"/>
  <c r="AF58" i="3"/>
  <c r="AD58" i="3"/>
  <c r="Y58" i="3"/>
  <c r="U58" i="3"/>
  <c r="O58" i="3"/>
  <c r="AX57" i="3"/>
  <c r="AX58" i="3" s="1"/>
  <c r="AV57" i="3"/>
  <c r="AV58" i="3" s="1"/>
  <c r="AB57" i="3"/>
  <c r="AB58" i="3" s="1"/>
  <c r="Z57" i="3"/>
  <c r="W57" i="3" s="1"/>
  <c r="Q57" i="3"/>
  <c r="Q58" i="3" s="1"/>
  <c r="BD55" i="3"/>
  <c r="BB55" i="3"/>
  <c r="AZ55" i="3"/>
  <c r="AU55" i="3"/>
  <c r="AH55" i="3"/>
  <c r="AF55" i="3"/>
  <c r="AD55" i="3"/>
  <c r="Y55" i="3"/>
  <c r="U55" i="3"/>
  <c r="O55" i="3"/>
  <c r="AX54" i="3"/>
  <c r="AV54" i="3"/>
  <c r="AB54" i="3"/>
  <c r="Z54" i="3"/>
  <c r="W54" i="3"/>
  <c r="S54" i="3" s="1"/>
  <c r="Q54" i="3"/>
  <c r="AX53" i="3"/>
  <c r="AV53" i="3"/>
  <c r="AB53" i="3"/>
  <c r="Z53" i="3"/>
  <c r="W53" i="3" s="1"/>
  <c r="S53" i="3" s="1"/>
  <c r="Q53" i="3"/>
  <c r="AX52" i="3"/>
  <c r="AV52" i="3"/>
  <c r="BF52" i="3" s="1"/>
  <c r="AB52" i="3"/>
  <c r="Z52" i="3"/>
  <c r="Z55" i="3" s="1"/>
  <c r="Q52" i="3"/>
  <c r="Q55" i="3" s="1"/>
  <c r="BD50" i="3"/>
  <c r="BB50" i="3"/>
  <c r="AZ50" i="3"/>
  <c r="AU50" i="3"/>
  <c r="AH50" i="3"/>
  <c r="AF50" i="3"/>
  <c r="AD50" i="3"/>
  <c r="Y50" i="3"/>
  <c r="U50" i="3"/>
  <c r="O50" i="3"/>
  <c r="AX49" i="3"/>
  <c r="AV49" i="3"/>
  <c r="AB49" i="3"/>
  <c r="Z49" i="3"/>
  <c r="AJ49" i="3" s="1"/>
  <c r="AL49" i="3" s="1"/>
  <c r="Q49" i="3"/>
  <c r="AX48" i="3"/>
  <c r="AV48" i="3"/>
  <c r="AB48" i="3"/>
  <c r="Z48" i="3"/>
  <c r="W48" i="3"/>
  <c r="S48" i="3" s="1"/>
  <c r="Q48" i="3"/>
  <c r="AX47" i="3"/>
  <c r="AV47" i="3"/>
  <c r="AB47" i="3"/>
  <c r="Z47" i="3"/>
  <c r="W47" i="3" s="1"/>
  <c r="S47" i="3" s="1"/>
  <c r="Q47" i="3"/>
  <c r="AX46" i="3"/>
  <c r="AV46" i="3"/>
  <c r="BF46" i="3" s="1"/>
  <c r="BH46" i="3" s="1"/>
  <c r="AB46" i="3"/>
  <c r="Z46" i="3"/>
  <c r="AJ46" i="3" s="1"/>
  <c r="AL46" i="3" s="1"/>
  <c r="Q46" i="3"/>
  <c r="AX45" i="3"/>
  <c r="AV45" i="3"/>
  <c r="BF45" i="3" s="1"/>
  <c r="BH45" i="3" s="1"/>
  <c r="AB45" i="3"/>
  <c r="Z45" i="3"/>
  <c r="W45" i="3" s="1"/>
  <c r="S45" i="3" s="1"/>
  <c r="Q45" i="3"/>
  <c r="AX44" i="3"/>
  <c r="AX50" i="3" s="1"/>
  <c r="AV44" i="3"/>
  <c r="AB44" i="3"/>
  <c r="AB50" i="3" s="1"/>
  <c r="Z44" i="3"/>
  <c r="W44" i="3"/>
  <c r="Q44" i="3"/>
  <c r="BD42" i="3"/>
  <c r="BD59" i="3" s="1"/>
  <c r="BB42" i="3"/>
  <c r="AZ42" i="3"/>
  <c r="AZ59" i="3" s="1"/>
  <c r="AU42" i="3"/>
  <c r="AH42" i="3"/>
  <c r="AH59" i="3" s="1"/>
  <c r="AF42" i="3"/>
  <c r="AD42" i="3"/>
  <c r="AD59" i="3" s="1"/>
  <c r="Y42" i="3"/>
  <c r="U42" i="3"/>
  <c r="O42" i="3"/>
  <c r="AX41" i="3"/>
  <c r="AV41" i="3"/>
  <c r="AB41" i="3"/>
  <c r="Z41" i="3"/>
  <c r="W41" i="3" s="1"/>
  <c r="S41" i="3" s="1"/>
  <c r="Q41" i="3"/>
  <c r="AX40" i="3"/>
  <c r="AV40" i="3"/>
  <c r="BF40" i="3" s="1"/>
  <c r="BH40" i="3" s="1"/>
  <c r="AB40" i="3"/>
  <c r="Z40" i="3"/>
  <c r="AJ40" i="3" s="1"/>
  <c r="AL40" i="3" s="1"/>
  <c r="Q40" i="3"/>
  <c r="AX39" i="3"/>
  <c r="AV39" i="3"/>
  <c r="BF39" i="3" s="1"/>
  <c r="BH39" i="3" s="1"/>
  <c r="AB39" i="3"/>
  <c r="Z39" i="3"/>
  <c r="W39" i="3" s="1"/>
  <c r="S39" i="3" s="1"/>
  <c r="Q39" i="3"/>
  <c r="AX38" i="3"/>
  <c r="AV38" i="3"/>
  <c r="AB38" i="3"/>
  <c r="Z38" i="3"/>
  <c r="W38" i="3"/>
  <c r="S38" i="3" s="1"/>
  <c r="Q38" i="3"/>
  <c r="AX37" i="3"/>
  <c r="AV37" i="3"/>
  <c r="AB37" i="3"/>
  <c r="Z37" i="3"/>
  <c r="W37" i="3" s="1"/>
  <c r="S37" i="3" s="1"/>
  <c r="Q37" i="3"/>
  <c r="AX36" i="3"/>
  <c r="AV36" i="3"/>
  <c r="BF36" i="3" s="1"/>
  <c r="BH36" i="3" s="1"/>
  <c r="AB36" i="3"/>
  <c r="Z36" i="3"/>
  <c r="AJ36" i="3" s="1"/>
  <c r="AL36" i="3" s="1"/>
  <c r="Q36" i="3"/>
  <c r="AX35" i="3"/>
  <c r="AV35" i="3"/>
  <c r="BF35" i="3" s="1"/>
  <c r="BH35" i="3" s="1"/>
  <c r="AB35" i="3"/>
  <c r="Z35" i="3"/>
  <c r="W35" i="3" s="1"/>
  <c r="S35" i="3" s="1"/>
  <c r="Q35" i="3"/>
  <c r="AX34" i="3"/>
  <c r="AV34" i="3"/>
  <c r="AB34" i="3"/>
  <c r="Z34" i="3"/>
  <c r="W34" i="3"/>
  <c r="S34" i="3" s="1"/>
  <c r="Q34" i="3"/>
  <c r="AX33" i="3"/>
  <c r="AX42" i="3" s="1"/>
  <c r="AV33" i="3"/>
  <c r="AB33" i="3"/>
  <c r="AB42" i="3" s="1"/>
  <c r="Z33" i="3"/>
  <c r="W33" i="3" s="1"/>
  <c r="Q33" i="3"/>
  <c r="Q42" i="3" s="1"/>
  <c r="AX64" i="2"/>
  <c r="AV64" i="2"/>
  <c r="BF64" i="2" s="1"/>
  <c r="BH64" i="2" s="1"/>
  <c r="AB64" i="2"/>
  <c r="Z64" i="2"/>
  <c r="AJ64" i="2" s="1"/>
  <c r="AL64" i="2" s="1"/>
  <c r="Q64" i="2"/>
  <c r="AX63" i="2"/>
  <c r="AV63" i="2"/>
  <c r="BF63" i="2" s="1"/>
  <c r="BH63" i="2" s="1"/>
  <c r="AB63" i="2"/>
  <c r="Z63" i="2"/>
  <c r="W63" i="2" s="1"/>
  <c r="S63" i="2" s="1"/>
  <c r="Q63" i="2"/>
  <c r="BD60" i="2"/>
  <c r="BB60" i="2"/>
  <c r="AZ60" i="2"/>
  <c r="AU60" i="2"/>
  <c r="AH60" i="2"/>
  <c r="AF60" i="2"/>
  <c r="AD60" i="2"/>
  <c r="Y60" i="2"/>
  <c r="U60" i="2"/>
  <c r="O60" i="2"/>
  <c r="AX59" i="2"/>
  <c r="AX60" i="2" s="1"/>
  <c r="AV59" i="2"/>
  <c r="AV60" i="2" s="1"/>
  <c r="AB59" i="2"/>
  <c r="AB60" i="2" s="1"/>
  <c r="Z59" i="2"/>
  <c r="W59" i="2" s="1"/>
  <c r="Q59" i="2"/>
  <c r="Q60" i="2" s="1"/>
  <c r="BD57" i="2"/>
  <c r="BB57" i="2"/>
  <c r="AZ57" i="2"/>
  <c r="AU57" i="2"/>
  <c r="AH57" i="2"/>
  <c r="AF57" i="2"/>
  <c r="AD57" i="2"/>
  <c r="Y57" i="2"/>
  <c r="U57" i="2"/>
  <c r="O57" i="2"/>
  <c r="AX56" i="2"/>
  <c r="AV56" i="2"/>
  <c r="AB56" i="2"/>
  <c r="Z56" i="2"/>
  <c r="W56" i="2"/>
  <c r="S56" i="2" s="1"/>
  <c r="Q56" i="2"/>
  <c r="AX55" i="2"/>
  <c r="AV55" i="2"/>
  <c r="AB55" i="2"/>
  <c r="Z55" i="2"/>
  <c r="W55" i="2" s="1"/>
  <c r="S55" i="2" s="1"/>
  <c r="Q55" i="2"/>
  <c r="AX54" i="2"/>
  <c r="AV54" i="2"/>
  <c r="BF54" i="2" s="1"/>
  <c r="AB54" i="2"/>
  <c r="Z54" i="2"/>
  <c r="Z57" i="2" s="1"/>
  <c r="Q54" i="2"/>
  <c r="Q57" i="2" s="1"/>
  <c r="BD52" i="2"/>
  <c r="BB52" i="2"/>
  <c r="BB61" i="2" s="1"/>
  <c r="AZ52" i="2"/>
  <c r="AU52" i="2"/>
  <c r="AH52" i="2"/>
  <c r="AF52" i="2"/>
  <c r="AD52" i="2"/>
  <c r="Y52" i="2"/>
  <c r="U52" i="2"/>
  <c r="O52" i="2"/>
  <c r="AX51" i="2"/>
  <c r="AV51" i="2"/>
  <c r="BF51" i="2" s="1"/>
  <c r="BH51" i="2" s="1"/>
  <c r="AB51" i="2"/>
  <c r="Z51" i="2"/>
  <c r="AJ51" i="2" s="1"/>
  <c r="AL51" i="2" s="1"/>
  <c r="Q51" i="2"/>
  <c r="AX50" i="2"/>
  <c r="AV50" i="2"/>
  <c r="BF50" i="2" s="1"/>
  <c r="BH50" i="2" s="1"/>
  <c r="AB50" i="2"/>
  <c r="Z50" i="2"/>
  <c r="W50" i="2" s="1"/>
  <c r="S50" i="2" s="1"/>
  <c r="Q50" i="2"/>
  <c r="AX49" i="2"/>
  <c r="AV49" i="2"/>
  <c r="AB49" i="2"/>
  <c r="Z49" i="2"/>
  <c r="W49" i="2"/>
  <c r="S49" i="2" s="1"/>
  <c r="Q49" i="2"/>
  <c r="AX48" i="2"/>
  <c r="AV48" i="2"/>
  <c r="AB48" i="2"/>
  <c r="Z48" i="2"/>
  <c r="W48" i="2" s="1"/>
  <c r="S48" i="2" s="1"/>
  <c r="Q48" i="2"/>
  <c r="AX47" i="2"/>
  <c r="AV47" i="2"/>
  <c r="BF47" i="2" s="1"/>
  <c r="BH47" i="2" s="1"/>
  <c r="AB47" i="2"/>
  <c r="Z47" i="2"/>
  <c r="AJ47" i="2" s="1"/>
  <c r="AL47" i="2" s="1"/>
  <c r="Q47" i="2"/>
  <c r="AX46" i="2"/>
  <c r="AV46" i="2"/>
  <c r="BF46" i="2" s="1"/>
  <c r="BH46" i="2" s="1"/>
  <c r="AB46" i="2"/>
  <c r="Z46" i="2"/>
  <c r="W46" i="2" s="1"/>
  <c r="S46" i="2" s="1"/>
  <c r="Q46" i="2"/>
  <c r="AX45" i="2"/>
  <c r="AX52" i="2" s="1"/>
  <c r="AV45" i="2"/>
  <c r="AB45" i="2"/>
  <c r="AB52" i="2" s="1"/>
  <c r="Z45" i="2"/>
  <c r="W45" i="2"/>
  <c r="Q45" i="2"/>
  <c r="BD43" i="2"/>
  <c r="BD61" i="2" s="1"/>
  <c r="BB43" i="2"/>
  <c r="AZ43" i="2"/>
  <c r="AZ61" i="2" s="1"/>
  <c r="AU43" i="2"/>
  <c r="AH43" i="2"/>
  <c r="AH61" i="2" s="1"/>
  <c r="AF43" i="2"/>
  <c r="AD43" i="2"/>
  <c r="AD61" i="2" s="1"/>
  <c r="Y43" i="2"/>
  <c r="U43" i="2"/>
  <c r="U61" i="2" s="1"/>
  <c r="O43" i="2"/>
  <c r="AX42" i="2"/>
  <c r="AV42" i="2"/>
  <c r="AB42" i="2"/>
  <c r="Z42" i="2"/>
  <c r="W42" i="2" s="1"/>
  <c r="S42" i="2" s="1"/>
  <c r="Q42" i="2"/>
  <c r="AX41" i="2"/>
  <c r="AV41" i="2"/>
  <c r="AB41" i="2"/>
  <c r="Z41" i="2"/>
  <c r="AJ41" i="2" s="1"/>
  <c r="AL41" i="2" s="1"/>
  <c r="Q41" i="2"/>
  <c r="AX40" i="2"/>
  <c r="AV40" i="2"/>
  <c r="BF40" i="2" s="1"/>
  <c r="BH40" i="2" s="1"/>
  <c r="AB40" i="2"/>
  <c r="Z40" i="2"/>
  <c r="W40" i="2" s="1"/>
  <c r="S40" i="2" s="1"/>
  <c r="Q40" i="2"/>
  <c r="AX39" i="2"/>
  <c r="AV39" i="2"/>
  <c r="AB39" i="2"/>
  <c r="Z39" i="2"/>
  <c r="W39" i="2"/>
  <c r="S39" i="2" s="1"/>
  <c r="Q39" i="2"/>
  <c r="AX38" i="2"/>
  <c r="AV38" i="2"/>
  <c r="AB38" i="2"/>
  <c r="Z38" i="2"/>
  <c r="W38" i="2" s="1"/>
  <c r="S38" i="2" s="1"/>
  <c r="Q38" i="2"/>
  <c r="AX37" i="2"/>
  <c r="AV37" i="2"/>
  <c r="AB37" i="2"/>
  <c r="Z37" i="2"/>
  <c r="AJ37" i="2" s="1"/>
  <c r="AL37" i="2" s="1"/>
  <c r="Q37" i="2"/>
  <c r="AX36" i="2"/>
  <c r="AV36" i="2"/>
  <c r="BF36" i="2" s="1"/>
  <c r="BH36" i="2" s="1"/>
  <c r="AB36" i="2"/>
  <c r="Z36" i="2"/>
  <c r="W36" i="2" s="1"/>
  <c r="S36" i="2" s="1"/>
  <c r="Q36" i="2"/>
  <c r="AX35" i="2"/>
  <c r="AV35" i="2"/>
  <c r="AB35" i="2"/>
  <c r="Z35" i="2"/>
  <c r="W35" i="2"/>
  <c r="S35" i="2" s="1"/>
  <c r="Q35" i="2"/>
  <c r="AX34" i="2"/>
  <c r="AV34" i="2"/>
  <c r="AB34" i="2"/>
  <c r="Z34" i="2"/>
  <c r="W34" i="2" s="1"/>
  <c r="S34" i="2" s="1"/>
  <c r="Q34" i="2"/>
  <c r="AX33" i="2"/>
  <c r="AV33" i="2"/>
  <c r="AB33" i="2"/>
  <c r="Z33" i="2"/>
  <c r="AJ33" i="2" s="1"/>
  <c r="Q33" i="2"/>
  <c r="Q43" i="2" s="1"/>
  <c r="AX62" i="1"/>
  <c r="AV62" i="1"/>
  <c r="BF62" i="1" s="1"/>
  <c r="BH62" i="1" s="1"/>
  <c r="AB62" i="1"/>
  <c r="Z62" i="1"/>
  <c r="W62" i="1" s="1"/>
  <c r="S62" i="1" s="1"/>
  <c r="Q62" i="1"/>
  <c r="AX61" i="1"/>
  <c r="AV61" i="1"/>
  <c r="AB61" i="1"/>
  <c r="Z61" i="1"/>
  <c r="AJ61" i="1" s="1"/>
  <c r="AL61" i="1" s="1"/>
  <c r="W61" i="1"/>
  <c r="S61" i="1" s="1"/>
  <c r="Q61" i="1"/>
  <c r="BF58" i="1"/>
  <c r="BD58" i="1"/>
  <c r="BB58" i="1"/>
  <c r="AZ58" i="1"/>
  <c r="AX58" i="1"/>
  <c r="AV58" i="1"/>
  <c r="BH58" i="1" s="1"/>
  <c r="AU58" i="1"/>
  <c r="AJ58" i="1"/>
  <c r="AH58" i="1"/>
  <c r="AF58" i="1"/>
  <c r="AD58" i="1"/>
  <c r="AB58" i="1"/>
  <c r="Z58" i="1"/>
  <c r="Y58" i="1"/>
  <c r="Y59" i="1" s="1"/>
  <c r="W58" i="1"/>
  <c r="U58" i="1"/>
  <c r="S58" i="1"/>
  <c r="Q58" i="1"/>
  <c r="O58" i="1"/>
  <c r="BD55" i="1"/>
  <c r="BB55" i="1"/>
  <c r="AZ55" i="1"/>
  <c r="AV55" i="1"/>
  <c r="AU55" i="1"/>
  <c r="AH55" i="1"/>
  <c r="AF55" i="1"/>
  <c r="AD55" i="1"/>
  <c r="AB55" i="1"/>
  <c r="Y55" i="1"/>
  <c r="U55" i="1"/>
  <c r="U59" i="1" s="1"/>
  <c r="O55" i="1"/>
  <c r="AX54" i="1"/>
  <c r="AV54" i="1"/>
  <c r="AB54" i="1"/>
  <c r="Z54" i="1"/>
  <c r="AJ54" i="1" s="1"/>
  <c r="AL54" i="1" s="1"/>
  <c r="W54" i="1"/>
  <c r="S54" i="1" s="1"/>
  <c r="Q54" i="1"/>
  <c r="AX53" i="1"/>
  <c r="AV53" i="1"/>
  <c r="BF53" i="1" s="1"/>
  <c r="BH53" i="1" s="1"/>
  <c r="AB53" i="1"/>
  <c r="Z53" i="1"/>
  <c r="W53" i="1" s="1"/>
  <c r="S53" i="1" s="1"/>
  <c r="Q53" i="1"/>
  <c r="AX52" i="1"/>
  <c r="AX55" i="1" s="1"/>
  <c r="AV52" i="1"/>
  <c r="AB52" i="1"/>
  <c r="Z52" i="1"/>
  <c r="Z55" i="1" s="1"/>
  <c r="W52" i="1"/>
  <c r="Q52" i="1"/>
  <c r="Q55" i="1" s="1"/>
  <c r="BD50" i="1"/>
  <c r="BB50" i="1"/>
  <c r="AZ50" i="1"/>
  <c r="AU50" i="1"/>
  <c r="AH50" i="1"/>
  <c r="AF50" i="1"/>
  <c r="AF59" i="1" s="1"/>
  <c r="AD50" i="1"/>
  <c r="Y50" i="1"/>
  <c r="U50" i="1"/>
  <c r="Q50" i="1"/>
  <c r="O50" i="1"/>
  <c r="AX49" i="1"/>
  <c r="AV49" i="1"/>
  <c r="BF49" i="1" s="1"/>
  <c r="BH49" i="1" s="1"/>
  <c r="AB49" i="1"/>
  <c r="Z49" i="1"/>
  <c r="W49" i="1"/>
  <c r="S49" i="1" s="1"/>
  <c r="Q49" i="1"/>
  <c r="AX48" i="1"/>
  <c r="AV48" i="1"/>
  <c r="BF48" i="1" s="1"/>
  <c r="BH48" i="1" s="1"/>
  <c r="AB48" i="1"/>
  <c r="Z48" i="1"/>
  <c r="Q48" i="1"/>
  <c r="AX47" i="1"/>
  <c r="AV47" i="1"/>
  <c r="BF47" i="1" s="1"/>
  <c r="BH47" i="1" s="1"/>
  <c r="AB47" i="1"/>
  <c r="Z47" i="1"/>
  <c r="W47" i="1"/>
  <c r="S47" i="1" s="1"/>
  <c r="Q47" i="1"/>
  <c r="AX46" i="1"/>
  <c r="AV46" i="1"/>
  <c r="BF46" i="1" s="1"/>
  <c r="BH46" i="1" s="1"/>
  <c r="AB46" i="1"/>
  <c r="Z46" i="1"/>
  <c r="Q46" i="1"/>
  <c r="AX45" i="1"/>
  <c r="AX50" i="1" s="1"/>
  <c r="AV45" i="1"/>
  <c r="AV50" i="1" s="1"/>
  <c r="AB45" i="1"/>
  <c r="AB50" i="1" s="1"/>
  <c r="AB59" i="1" s="1"/>
  <c r="Z45" i="1"/>
  <c r="Z50" i="1" s="1"/>
  <c r="W45" i="1"/>
  <c r="Q45" i="1"/>
  <c r="BD43" i="1"/>
  <c r="BD59" i="1" s="1"/>
  <c r="BB43" i="1"/>
  <c r="BB59" i="1" s="1"/>
  <c r="AZ43" i="1"/>
  <c r="AZ59" i="1" s="1"/>
  <c r="AU43" i="1"/>
  <c r="AH43" i="1"/>
  <c r="AH59" i="1" s="1"/>
  <c r="AF43" i="1"/>
  <c r="AD43" i="1"/>
  <c r="AD59" i="1" s="1"/>
  <c r="Y43" i="1"/>
  <c r="U43" i="1"/>
  <c r="O43" i="1"/>
  <c r="O59" i="1" s="1"/>
  <c r="AX42" i="1"/>
  <c r="AV42" i="1"/>
  <c r="BF42" i="1" s="1"/>
  <c r="BH42" i="1" s="1"/>
  <c r="AB42" i="1"/>
  <c r="Z42" i="1"/>
  <c r="W42" i="1" s="1"/>
  <c r="S42" i="1" s="1"/>
  <c r="Q42" i="1"/>
  <c r="AX41" i="1"/>
  <c r="AV41" i="1"/>
  <c r="AB41" i="1"/>
  <c r="Z41" i="1"/>
  <c r="AJ41" i="1" s="1"/>
  <c r="AL41" i="1" s="1"/>
  <c r="W41" i="1"/>
  <c r="S41" i="1" s="1"/>
  <c r="Q41" i="1"/>
  <c r="AX40" i="1"/>
  <c r="AV40" i="1"/>
  <c r="BF40" i="1" s="1"/>
  <c r="BH40" i="1" s="1"/>
  <c r="AB40" i="1"/>
  <c r="Z40" i="1"/>
  <c r="W40" i="1" s="1"/>
  <c r="S40" i="1" s="1"/>
  <c r="Q40" i="1"/>
  <c r="AX39" i="1"/>
  <c r="AV39" i="1"/>
  <c r="AB39" i="1"/>
  <c r="Z39" i="1"/>
  <c r="AJ39" i="1" s="1"/>
  <c r="AL39" i="1" s="1"/>
  <c r="W39" i="1"/>
  <c r="S39" i="1" s="1"/>
  <c r="Q39" i="1"/>
  <c r="AX38" i="1"/>
  <c r="AV38" i="1"/>
  <c r="BF38" i="1" s="1"/>
  <c r="BH38" i="1" s="1"/>
  <c r="AB38" i="1"/>
  <c r="Z38" i="1"/>
  <c r="W38" i="1" s="1"/>
  <c r="S38" i="1" s="1"/>
  <c r="Q38" i="1"/>
  <c r="AX37" i="1"/>
  <c r="AV37" i="1"/>
  <c r="AB37" i="1"/>
  <c r="Z37" i="1"/>
  <c r="AJ37" i="1" s="1"/>
  <c r="AL37" i="1" s="1"/>
  <c r="W37" i="1"/>
  <c r="S37" i="1" s="1"/>
  <c r="Q37" i="1"/>
  <c r="AX36" i="1"/>
  <c r="AV36" i="1"/>
  <c r="AV43" i="1" s="1"/>
  <c r="AV59" i="1" s="1"/>
  <c r="AB36" i="1"/>
  <c r="Z36" i="1"/>
  <c r="W36" i="1" s="1"/>
  <c r="S36" i="1" s="1"/>
  <c r="Q36" i="1"/>
  <c r="AX35" i="1"/>
  <c r="AX43" i="1" s="1"/>
  <c r="AV35" i="1"/>
  <c r="AB35" i="1"/>
  <c r="AB43" i="1" s="1"/>
  <c r="Z35" i="1"/>
  <c r="AJ35" i="1" s="1"/>
  <c r="W35" i="1"/>
  <c r="S35" i="1" s="1"/>
  <c r="Q35" i="1"/>
  <c r="Q43" i="1" s="1"/>
  <c r="Q59" i="1" s="1"/>
  <c r="AB59" i="3" l="1"/>
  <c r="Y59" i="3"/>
  <c r="AU59" i="3"/>
  <c r="AV42" i="3"/>
  <c r="AJ34" i="3"/>
  <c r="AL34" i="3" s="1"/>
  <c r="BF34" i="3"/>
  <c r="BH34" i="3" s="1"/>
  <c r="W36" i="3"/>
  <c r="S36" i="3" s="1"/>
  <c r="BF37" i="3"/>
  <c r="BH37" i="3" s="1"/>
  <c r="AJ38" i="3"/>
  <c r="AL38" i="3" s="1"/>
  <c r="BF38" i="3"/>
  <c r="BH38" i="3" s="1"/>
  <c r="W40" i="3"/>
  <c r="S40" i="3" s="1"/>
  <c r="BF41" i="3"/>
  <c r="BH41" i="3" s="1"/>
  <c r="O59" i="3"/>
  <c r="BB59" i="3"/>
  <c r="Q50" i="3"/>
  <c r="Q59" i="3" s="1"/>
  <c r="W46" i="3"/>
  <c r="S46" i="3" s="1"/>
  <c r="BF47" i="3"/>
  <c r="BH47" i="3" s="1"/>
  <c r="AJ48" i="3"/>
  <c r="AL48" i="3" s="1"/>
  <c r="BF48" i="3"/>
  <c r="BH48" i="3" s="1"/>
  <c r="W52" i="3"/>
  <c r="W55" i="3" s="1"/>
  <c r="AB55" i="3"/>
  <c r="AX55" i="3"/>
  <c r="AX59" i="3" s="1"/>
  <c r="AV55" i="3"/>
  <c r="AJ54" i="3"/>
  <c r="AL54" i="3" s="1"/>
  <c r="BF54" i="3"/>
  <c r="BH54" i="3" s="1"/>
  <c r="W62" i="3"/>
  <c r="S62" i="3" s="1"/>
  <c r="Y61" i="2"/>
  <c r="AU61" i="2"/>
  <c r="W33" i="2"/>
  <c r="S33" i="2" s="1"/>
  <c r="AB43" i="2"/>
  <c r="AX43" i="2"/>
  <c r="AV43" i="2"/>
  <c r="AJ35" i="2"/>
  <c r="AL35" i="2" s="1"/>
  <c r="W37" i="2"/>
  <c r="S37" i="2" s="1"/>
  <c r="BF38" i="2"/>
  <c r="BH38" i="2" s="1"/>
  <c r="AJ39" i="2"/>
  <c r="AL39" i="2" s="1"/>
  <c r="W41" i="2"/>
  <c r="S41" i="2" s="1"/>
  <c r="BF42" i="2"/>
  <c r="BH42" i="2" s="1"/>
  <c r="O61" i="2"/>
  <c r="AF61" i="2"/>
  <c r="Q52" i="2"/>
  <c r="Q61" i="2" s="1"/>
  <c r="Z52" i="2"/>
  <c r="AV52" i="2"/>
  <c r="W47" i="2"/>
  <c r="S47" i="2" s="1"/>
  <c r="BF48" i="2"/>
  <c r="BH48" i="2" s="1"/>
  <c r="AJ49" i="2"/>
  <c r="AL49" i="2" s="1"/>
  <c r="BF49" i="2"/>
  <c r="BH49" i="2" s="1"/>
  <c r="W51" i="2"/>
  <c r="S51" i="2" s="1"/>
  <c r="W54" i="2"/>
  <c r="W57" i="2" s="1"/>
  <c r="AB57" i="2"/>
  <c r="AX57" i="2"/>
  <c r="AV57" i="2"/>
  <c r="AJ56" i="2"/>
  <c r="AL56" i="2" s="1"/>
  <c r="BF56" i="2"/>
  <c r="BH56" i="2" s="1"/>
  <c r="W64" i="2"/>
  <c r="S64" i="2" s="1"/>
  <c r="S43" i="1"/>
  <c r="S43" i="2"/>
  <c r="AL35" i="1"/>
  <c r="AX59" i="1"/>
  <c r="AJ36" i="1"/>
  <c r="AL36" i="1" s="1"/>
  <c r="AJ38" i="1"/>
  <c r="AL38" i="1" s="1"/>
  <c r="AJ40" i="1"/>
  <c r="AL40" i="1" s="1"/>
  <c r="AJ42" i="1"/>
  <c r="AL42" i="1" s="1"/>
  <c r="S45" i="1"/>
  <c r="AJ53" i="1"/>
  <c r="AL53" i="1" s="1"/>
  <c r="AJ62" i="1"/>
  <c r="AL62" i="1" s="1"/>
  <c r="AL33" i="2"/>
  <c r="AJ34" i="2"/>
  <c r="AL34" i="2" s="1"/>
  <c r="AJ36" i="2"/>
  <c r="AL36" i="2" s="1"/>
  <c r="AJ38" i="2"/>
  <c r="AL38" i="2" s="1"/>
  <c r="AJ40" i="2"/>
  <c r="AL40" i="2" s="1"/>
  <c r="AJ42" i="2"/>
  <c r="AL42" i="2" s="1"/>
  <c r="W52" i="2"/>
  <c r="S45" i="2"/>
  <c r="S52" i="2" s="1"/>
  <c r="BH54" i="2"/>
  <c r="W60" i="2"/>
  <c r="S59" i="2"/>
  <c r="S60" i="2" s="1"/>
  <c r="BF35" i="1"/>
  <c r="BF36" i="1"/>
  <c r="BH36" i="1" s="1"/>
  <c r="BF37" i="1"/>
  <c r="BH37" i="1" s="1"/>
  <c r="BF39" i="1"/>
  <c r="BH39" i="1" s="1"/>
  <c r="BF41" i="1"/>
  <c r="BH41" i="1" s="1"/>
  <c r="W43" i="1"/>
  <c r="Z43" i="1"/>
  <c r="Z59" i="1" s="1"/>
  <c r="W46" i="1"/>
  <c r="S46" i="1" s="1"/>
  <c r="AJ46" i="1"/>
  <c r="AL46" i="1" s="1"/>
  <c r="AJ47" i="1"/>
  <c r="AL47" i="1" s="1"/>
  <c r="W48" i="1"/>
  <c r="S48" i="1" s="1"/>
  <c r="AJ48" i="1"/>
  <c r="AL48" i="1" s="1"/>
  <c r="AJ49" i="1"/>
  <c r="AL49" i="1" s="1"/>
  <c r="W55" i="1"/>
  <c r="S52" i="1"/>
  <c r="S55" i="1" s="1"/>
  <c r="BF52" i="1"/>
  <c r="BF54" i="1"/>
  <c r="BH54" i="1" s="1"/>
  <c r="AU59" i="1"/>
  <c r="BF61" i="1"/>
  <c r="BH61" i="1" s="1"/>
  <c r="AB61" i="2"/>
  <c r="BF33" i="2"/>
  <c r="BF34" i="2"/>
  <c r="BH34" i="2" s="1"/>
  <c r="BF35" i="2"/>
  <c r="BH35" i="2" s="1"/>
  <c r="BF37" i="2"/>
  <c r="BH37" i="2" s="1"/>
  <c r="BF39" i="2"/>
  <c r="BH39" i="2" s="1"/>
  <c r="BF41" i="2"/>
  <c r="BH41" i="2" s="1"/>
  <c r="Z43" i="2"/>
  <c r="W42" i="3"/>
  <c r="S33" i="3"/>
  <c r="S42" i="3" s="1"/>
  <c r="AJ46" i="2"/>
  <c r="AL46" i="2" s="1"/>
  <c r="AJ48" i="2"/>
  <c r="AL48" i="2" s="1"/>
  <c r="AJ50" i="2"/>
  <c r="AL50" i="2" s="1"/>
  <c r="AJ55" i="2"/>
  <c r="AL55" i="2" s="1"/>
  <c r="BF55" i="2"/>
  <c r="BH55" i="2" s="1"/>
  <c r="AJ59" i="2"/>
  <c r="BF59" i="2"/>
  <c r="Z60" i="2"/>
  <c r="AJ63" i="2"/>
  <c r="AL63" i="2" s="1"/>
  <c r="AJ33" i="3"/>
  <c r="BF33" i="3"/>
  <c r="AJ35" i="3"/>
  <c r="AL35" i="3" s="1"/>
  <c r="AJ37" i="3"/>
  <c r="AL37" i="3" s="1"/>
  <c r="AJ39" i="3"/>
  <c r="AL39" i="3" s="1"/>
  <c r="AJ41" i="3"/>
  <c r="AL41" i="3" s="1"/>
  <c r="Z42" i="3"/>
  <c r="AJ45" i="3"/>
  <c r="AL45" i="3" s="1"/>
  <c r="AJ47" i="3"/>
  <c r="AL47" i="3" s="1"/>
  <c r="BH52" i="3"/>
  <c r="W58" i="3"/>
  <c r="S57" i="3"/>
  <c r="S58" i="3" s="1"/>
  <c r="BF57" i="4"/>
  <c r="BH54" i="4"/>
  <c r="W60" i="4"/>
  <c r="S59" i="4"/>
  <c r="S60" i="4" s="1"/>
  <c r="W40" i="5"/>
  <c r="S35" i="5"/>
  <c r="S40" i="5" s="1"/>
  <c r="AL42" i="5"/>
  <c r="BF50" i="5"/>
  <c r="BH42" i="5"/>
  <c r="AJ45" i="1"/>
  <c r="BF45" i="1"/>
  <c r="AJ52" i="1"/>
  <c r="AJ45" i="2"/>
  <c r="BF45" i="2"/>
  <c r="S54" i="2"/>
  <c r="S57" i="2" s="1"/>
  <c r="AJ54" i="2"/>
  <c r="U59" i="3"/>
  <c r="AF59" i="3"/>
  <c r="S44" i="3"/>
  <c r="Z50" i="3"/>
  <c r="AJ44" i="3"/>
  <c r="AV50" i="3"/>
  <c r="BF44" i="3"/>
  <c r="W49" i="3"/>
  <c r="S49" i="3" s="1"/>
  <c r="BF49" i="3"/>
  <c r="BH49" i="3" s="1"/>
  <c r="W43" i="4"/>
  <c r="W61" i="4" s="1"/>
  <c r="S35" i="4"/>
  <c r="S43" i="4" s="1"/>
  <c r="Q59" i="5"/>
  <c r="S50" i="5"/>
  <c r="AJ53" i="3"/>
  <c r="AL53" i="3" s="1"/>
  <c r="BF53" i="3"/>
  <c r="BH53" i="3" s="1"/>
  <c r="AJ57" i="3"/>
  <c r="BF57" i="3"/>
  <c r="Z58" i="3"/>
  <c r="AJ61" i="3"/>
  <c r="AL61" i="3" s="1"/>
  <c r="AJ35" i="4"/>
  <c r="BF35" i="4"/>
  <c r="AJ37" i="4"/>
  <c r="AJ38" i="4"/>
  <c r="AL38" i="4" s="1"/>
  <c r="AJ40" i="4"/>
  <c r="AL40" i="4" s="1"/>
  <c r="AJ42" i="4"/>
  <c r="AL42" i="4" s="1"/>
  <c r="Z43" i="4"/>
  <c r="AJ46" i="4"/>
  <c r="AL46" i="4" s="1"/>
  <c r="AJ48" i="4"/>
  <c r="AL48" i="4" s="1"/>
  <c r="AJ50" i="4"/>
  <c r="AL50" i="4" s="1"/>
  <c r="AJ55" i="4"/>
  <c r="AL55" i="4" s="1"/>
  <c r="AV57" i="4"/>
  <c r="AV61" i="4" s="1"/>
  <c r="AJ59" i="4"/>
  <c r="BF59" i="4"/>
  <c r="Z60" i="4"/>
  <c r="AJ63" i="4"/>
  <c r="AL63" i="4" s="1"/>
  <c r="AJ35" i="5"/>
  <c r="BF35" i="5"/>
  <c r="AJ37" i="5"/>
  <c r="AL37" i="5" s="1"/>
  <c r="AJ39" i="5"/>
  <c r="AL39" i="5" s="1"/>
  <c r="Z40" i="5"/>
  <c r="AJ43" i="5"/>
  <c r="AL43" i="5" s="1"/>
  <c r="AJ45" i="5"/>
  <c r="AL45" i="5" s="1"/>
  <c r="AJ47" i="5"/>
  <c r="AL47" i="5" s="1"/>
  <c r="AJ49" i="5"/>
  <c r="AL49" i="5" s="1"/>
  <c r="W50" i="5"/>
  <c r="Z50" i="5"/>
  <c r="AV50" i="5"/>
  <c r="AV59" i="5" s="1"/>
  <c r="BF52" i="5"/>
  <c r="BF58" i="5"/>
  <c r="BH58" i="5" s="1"/>
  <c r="BH57" i="5"/>
  <c r="Y59" i="5"/>
  <c r="AU59" i="5"/>
  <c r="Z58" i="6"/>
  <c r="BF57" i="6"/>
  <c r="BH57" i="6" s="1"/>
  <c r="BH56" i="6"/>
  <c r="AJ52" i="3"/>
  <c r="S45" i="4"/>
  <c r="S52" i="4" s="1"/>
  <c r="AJ45" i="4"/>
  <c r="BF45" i="4"/>
  <c r="S54" i="4"/>
  <c r="S57" i="4" s="1"/>
  <c r="AJ54" i="4"/>
  <c r="W52" i="5"/>
  <c r="Z55" i="5"/>
  <c r="AJ52" i="5"/>
  <c r="W58" i="6"/>
  <c r="W49" i="6"/>
  <c r="S46" i="6"/>
  <c r="S49" i="6" s="1"/>
  <c r="W54" i="6"/>
  <c r="S51" i="6"/>
  <c r="S54" i="6" s="1"/>
  <c r="AJ54" i="5"/>
  <c r="AL54" i="5" s="1"/>
  <c r="AJ62" i="5"/>
  <c r="AL62" i="5" s="1"/>
  <c r="AJ36" i="6"/>
  <c r="AL36" i="6" s="1"/>
  <c r="AJ38" i="6"/>
  <c r="AL38" i="6" s="1"/>
  <c r="AJ40" i="6"/>
  <c r="AL40" i="6" s="1"/>
  <c r="AJ42" i="6"/>
  <c r="AL42" i="6" s="1"/>
  <c r="AJ46" i="6"/>
  <c r="BF46" i="6"/>
  <c r="AJ48" i="6"/>
  <c r="AL48" i="6" s="1"/>
  <c r="Z49" i="6"/>
  <c r="AJ51" i="6"/>
  <c r="BF51" i="6"/>
  <c r="AJ53" i="6"/>
  <c r="AL53" i="6" s="1"/>
  <c r="Z54" i="6"/>
  <c r="AJ61" i="6"/>
  <c r="AL61" i="6" s="1"/>
  <c r="AJ36" i="7"/>
  <c r="AL36" i="7" s="1"/>
  <c r="AJ38" i="7"/>
  <c r="AL38" i="7" s="1"/>
  <c r="AJ40" i="7"/>
  <c r="AL40" i="7" s="1"/>
  <c r="AJ42" i="7"/>
  <c r="AL42" i="7" s="1"/>
  <c r="AJ44" i="7"/>
  <c r="AL44" i="7" s="1"/>
  <c r="S47" i="7"/>
  <c r="BH47" i="7"/>
  <c r="BF48" i="7"/>
  <c r="BH48" i="7" s="1"/>
  <c r="BF61" i="7"/>
  <c r="BH61" i="7" s="1"/>
  <c r="BH60" i="7"/>
  <c r="AL35" i="8"/>
  <c r="BF43" i="8"/>
  <c r="BH35" i="8"/>
  <c r="S57" i="5"/>
  <c r="S58" i="5" s="1"/>
  <c r="AJ57" i="5"/>
  <c r="S35" i="6"/>
  <c r="S44" i="6" s="1"/>
  <c r="AJ35" i="6"/>
  <c r="BF35" i="6"/>
  <c r="S56" i="6"/>
  <c r="S57" i="6" s="1"/>
  <c r="AJ56" i="6"/>
  <c r="S35" i="7"/>
  <c r="S45" i="7" s="1"/>
  <c r="AJ35" i="7"/>
  <c r="BF35" i="7"/>
  <c r="BF43" i="7"/>
  <c r="BH43" i="7" s="1"/>
  <c r="AJ47" i="7"/>
  <c r="W48" i="7"/>
  <c r="S48" i="7" s="1"/>
  <c r="Z53" i="7"/>
  <c r="Z62" i="7" s="1"/>
  <c r="AJ48" i="7"/>
  <c r="AL48" i="7" s="1"/>
  <c r="AJ49" i="7"/>
  <c r="AL49" i="7" s="1"/>
  <c r="W50" i="7"/>
  <c r="S50" i="7" s="1"/>
  <c r="AJ50" i="7"/>
  <c r="AL50" i="7" s="1"/>
  <c r="AJ51" i="7"/>
  <c r="AL51" i="7" s="1"/>
  <c r="W52" i="7"/>
  <c r="S52" i="7" s="1"/>
  <c r="AJ52" i="7"/>
  <c r="AL52" i="7" s="1"/>
  <c r="W58" i="7"/>
  <c r="S55" i="7"/>
  <c r="S58" i="7" s="1"/>
  <c r="AJ55" i="7"/>
  <c r="BF55" i="7"/>
  <c r="AJ57" i="7"/>
  <c r="AL57" i="7" s="1"/>
  <c r="Z58" i="7"/>
  <c r="AJ65" i="7"/>
  <c r="AL65" i="7" s="1"/>
  <c r="Q61" i="8"/>
  <c r="AB61" i="8"/>
  <c r="AJ36" i="8"/>
  <c r="AL36" i="8" s="1"/>
  <c r="Z43" i="8"/>
  <c r="Z61" i="8" s="1"/>
  <c r="AV43" i="8"/>
  <c r="AV61" i="8" s="1"/>
  <c r="AJ46" i="8"/>
  <c r="AL46" i="8" s="1"/>
  <c r="AJ48" i="8"/>
  <c r="AL48" i="8" s="1"/>
  <c r="AJ50" i="8"/>
  <c r="AL50" i="8" s="1"/>
  <c r="S54" i="8"/>
  <c r="BH54" i="8"/>
  <c r="BF55" i="8"/>
  <c r="BH55" i="8" s="1"/>
  <c r="AJ59" i="8"/>
  <c r="Y61" i="8"/>
  <c r="AJ64" i="8"/>
  <c r="AL64" i="8" s="1"/>
  <c r="S60" i="7"/>
  <c r="S61" i="7" s="1"/>
  <c r="AJ60" i="7"/>
  <c r="AJ37" i="8"/>
  <c r="W38" i="8"/>
  <c r="S38" i="8" s="1"/>
  <c r="S43" i="8" s="1"/>
  <c r="AJ38" i="8"/>
  <c r="AL38" i="8" s="1"/>
  <c r="AJ39" i="8"/>
  <c r="AL39" i="8" s="1"/>
  <c r="W40" i="8"/>
  <c r="S40" i="8" s="1"/>
  <c r="AJ40" i="8"/>
  <c r="AL40" i="8" s="1"/>
  <c r="AJ41" i="8"/>
  <c r="AL41" i="8" s="1"/>
  <c r="W42" i="8"/>
  <c r="S42" i="8" s="1"/>
  <c r="AJ42" i="8"/>
  <c r="AL42" i="8" s="1"/>
  <c r="U61" i="8"/>
  <c r="AZ61" i="8"/>
  <c r="BD61" i="8"/>
  <c r="W52" i="8"/>
  <c r="S45" i="8"/>
  <c r="S52" i="8" s="1"/>
  <c r="BF47" i="8"/>
  <c r="BH47" i="8" s="1"/>
  <c r="BF49" i="8"/>
  <c r="BH49" i="8" s="1"/>
  <c r="BF51" i="8"/>
  <c r="BH51" i="8" s="1"/>
  <c r="W55" i="8"/>
  <c r="S55" i="8" s="1"/>
  <c r="AJ55" i="8"/>
  <c r="AL55" i="8" s="1"/>
  <c r="AJ56" i="8"/>
  <c r="AL56" i="8" s="1"/>
  <c r="S59" i="8"/>
  <c r="S60" i="8" s="1"/>
  <c r="BF59" i="8"/>
  <c r="Z60" i="8"/>
  <c r="AJ45" i="8"/>
  <c r="BF45" i="8"/>
  <c r="AJ54" i="8"/>
  <c r="S52" i="3" l="1"/>
  <c r="S55" i="3" s="1"/>
  <c r="AV59" i="3"/>
  <c r="Z61" i="2"/>
  <c r="AX61" i="2"/>
  <c r="W43" i="2"/>
  <c r="W61" i="2" s="1"/>
  <c r="AV61" i="2"/>
  <c r="AJ57" i="8"/>
  <c r="AL54" i="8"/>
  <c r="AJ52" i="8"/>
  <c r="AL52" i="8" s="1"/>
  <c r="AL45" i="8"/>
  <c r="BH59" i="8"/>
  <c r="BF60" i="8"/>
  <c r="BH60" i="8" s="1"/>
  <c r="AJ61" i="7"/>
  <c r="AL60" i="7"/>
  <c r="AJ60" i="8"/>
  <c r="AL59" i="8"/>
  <c r="S57" i="8"/>
  <c r="S61" i="8" s="1"/>
  <c r="BH55" i="7"/>
  <c r="BF58" i="7"/>
  <c r="BH58" i="7" s="1"/>
  <c r="AJ53" i="7"/>
  <c r="AL53" i="7" s="1"/>
  <c r="AL47" i="7"/>
  <c r="BF45" i="7"/>
  <c r="BH35" i="7"/>
  <c r="AJ44" i="6"/>
  <c r="AL35" i="6"/>
  <c r="AJ58" i="5"/>
  <c r="AL57" i="5"/>
  <c r="BF53" i="7"/>
  <c r="BH53" i="7" s="1"/>
  <c r="S53" i="7"/>
  <c r="S62" i="7" s="1"/>
  <c r="AJ54" i="6"/>
  <c r="AL51" i="6"/>
  <c r="AJ49" i="6"/>
  <c r="AL49" i="6" s="1"/>
  <c r="AL46" i="6"/>
  <c r="AJ57" i="4"/>
  <c r="AL54" i="4"/>
  <c r="BF52" i="4"/>
  <c r="BH52" i="4" s="1"/>
  <c r="BH45" i="4"/>
  <c r="BF40" i="5"/>
  <c r="BF59" i="5" s="1"/>
  <c r="BH35" i="5"/>
  <c r="BH59" i="4"/>
  <c r="BF60" i="4"/>
  <c r="BH60" i="4" s="1"/>
  <c r="BF43" i="4"/>
  <c r="BF61" i="4" s="1"/>
  <c r="BH35" i="4"/>
  <c r="BH57" i="3"/>
  <c r="BF58" i="3"/>
  <c r="BH58" i="3" s="1"/>
  <c r="AJ57" i="2"/>
  <c r="AL54" i="2"/>
  <c r="BF52" i="2"/>
  <c r="BH52" i="2" s="1"/>
  <c r="BH45" i="2"/>
  <c r="AJ55" i="1"/>
  <c r="AL52" i="1"/>
  <c r="AJ50" i="1"/>
  <c r="AL50" i="1" s="1"/>
  <c r="AL45" i="1"/>
  <c r="BH50" i="5"/>
  <c r="AJ50" i="5"/>
  <c r="AL50" i="5" s="1"/>
  <c r="S59" i="5"/>
  <c r="W50" i="3"/>
  <c r="BF42" i="3"/>
  <c r="BH33" i="3"/>
  <c r="BH59" i="2"/>
  <c r="BF60" i="2"/>
  <c r="BH60" i="2" s="1"/>
  <c r="S59" i="3"/>
  <c r="BF55" i="1"/>
  <c r="BH55" i="1" s="1"/>
  <c r="BH52" i="1"/>
  <c r="AJ43" i="2"/>
  <c r="W50" i="1"/>
  <c r="W59" i="1" s="1"/>
  <c r="S61" i="2"/>
  <c r="BH45" i="8"/>
  <c r="BF52" i="8"/>
  <c r="BH52" i="8" s="1"/>
  <c r="BF57" i="8"/>
  <c r="BH57" i="8" s="1"/>
  <c r="W57" i="8"/>
  <c r="W43" i="8"/>
  <c r="AJ58" i="7"/>
  <c r="AL55" i="7"/>
  <c r="AJ45" i="7"/>
  <c r="AL35" i="7"/>
  <c r="AJ57" i="6"/>
  <c r="AL56" i="6"/>
  <c r="BF44" i="6"/>
  <c r="BH35" i="6"/>
  <c r="S58" i="6"/>
  <c r="AJ43" i="8"/>
  <c r="W53" i="7"/>
  <c r="W62" i="7" s="1"/>
  <c r="BH51" i="6"/>
  <c r="BF54" i="6"/>
  <c r="BH54" i="6" s="1"/>
  <c r="BF49" i="6"/>
  <c r="BH49" i="6" s="1"/>
  <c r="BH46" i="6"/>
  <c r="AJ55" i="5"/>
  <c r="AL52" i="5"/>
  <c r="W55" i="5"/>
  <c r="S52" i="5"/>
  <c r="S55" i="5" s="1"/>
  <c r="AJ52" i="4"/>
  <c r="AL52" i="4" s="1"/>
  <c r="AL45" i="4"/>
  <c r="AJ55" i="3"/>
  <c r="AL52" i="3"/>
  <c r="BH52" i="5"/>
  <c r="BF55" i="5"/>
  <c r="BH55" i="5" s="1"/>
  <c r="Z59" i="5"/>
  <c r="AJ40" i="5"/>
  <c r="AL35" i="5"/>
  <c r="AJ60" i="4"/>
  <c r="AL59" i="4"/>
  <c r="Z61" i="4"/>
  <c r="AJ43" i="4"/>
  <c r="AL35" i="4"/>
  <c r="AJ58" i="3"/>
  <c r="AL57" i="3"/>
  <c r="S61" i="4"/>
  <c r="BF50" i="3"/>
  <c r="BH50" i="3" s="1"/>
  <c r="BH44" i="3"/>
  <c r="AJ50" i="3"/>
  <c r="AL50" i="3" s="1"/>
  <c r="AL44" i="3"/>
  <c r="S50" i="3"/>
  <c r="AJ52" i="2"/>
  <c r="AL52" i="2" s="1"/>
  <c r="AL45" i="2"/>
  <c r="BF50" i="1"/>
  <c r="BH50" i="1" s="1"/>
  <c r="BH45" i="1"/>
  <c r="W59" i="5"/>
  <c r="BH57" i="4"/>
  <c r="BF55" i="3"/>
  <c r="BH55" i="3" s="1"/>
  <c r="Z59" i="3"/>
  <c r="AJ42" i="3"/>
  <c r="AL33" i="3"/>
  <c r="AJ60" i="2"/>
  <c r="AL59" i="2"/>
  <c r="W59" i="3"/>
  <c r="BF43" i="2"/>
  <c r="BH33" i="2"/>
  <c r="BF43" i="1"/>
  <c r="BH35" i="1"/>
  <c r="BF57" i="2"/>
  <c r="BH57" i="2" s="1"/>
  <c r="S50" i="1"/>
  <c r="AJ43" i="1"/>
  <c r="S59" i="1"/>
  <c r="AJ59" i="3" l="1"/>
  <c r="AL42" i="3"/>
  <c r="AJ61" i="4"/>
  <c r="AL43" i="4"/>
  <c r="AJ61" i="8"/>
  <c r="AL43" i="8"/>
  <c r="BF58" i="6"/>
  <c r="AJ62" i="7"/>
  <c r="AL45" i="7"/>
  <c r="AJ61" i="2"/>
  <c r="AL43" i="2"/>
  <c r="BF59" i="3"/>
  <c r="AL44" i="6"/>
  <c r="AJ58" i="6"/>
  <c r="AL43" i="1"/>
  <c r="AJ59" i="1"/>
  <c r="BF59" i="1"/>
  <c r="BF61" i="2"/>
  <c r="AJ59" i="5"/>
  <c r="AL40" i="5"/>
  <c r="BF61" i="8"/>
  <c r="W61" i="8"/>
  <c r="BF62" i="7"/>
</calcChain>
</file>

<file path=xl/sharedStrings.xml><?xml version="1.0" encoding="utf-8"?>
<sst xmlns="http://schemas.openxmlformats.org/spreadsheetml/2006/main" count="1897" uniqueCount="273">
  <si>
    <t>Форма  робочого навчального плану на 2020-2021 н.р.</t>
  </si>
  <si>
    <t>ЗАТВЕРДЖУЮ</t>
  </si>
  <si>
    <t>Проректор з навчальної та                                                                                 науково-педагогічної роботи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</si>
  <si>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</si>
  <si>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</si>
  <si>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</si>
  <si>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</si>
  <si>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</si>
  <si>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</si>
  <si>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Фінанси, банківсьука справа та страхування</t>
  </si>
  <si>
    <t>Освітня програма  Середня освіта (трудове навчання та технології)</t>
  </si>
  <si>
    <t>Освітня програма Професійна освіта (Технологія виробництва і переробки продукції сільського господарства)</t>
  </si>
  <si>
    <t>Спеціальність 072 Фінанси, банківсьука справа та страхування</t>
  </si>
  <si>
    <t>Спеціалізація</t>
  </si>
  <si>
    <t>Спеціальність 014 Середня освіта (трудове навчання та технології)</t>
  </si>
  <si>
    <t>Спеціальність 015 Професійна освіта (Технологія виробництва і переробки продукції сільського господарства)</t>
  </si>
  <si>
    <t>Курс ІІІ (денна форма навчання)</t>
  </si>
  <si>
    <t>Конструювання та моделювання одягу</t>
  </si>
  <si>
    <t>Технічний сервіс машин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</si>
  <si>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</si>
  <si>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</si>
  <si>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</si>
  <si>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</si>
  <si>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</si>
  <si>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</si>
  <si>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</si>
  <si>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</si>
  <si>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</si>
  <si>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</si>
  <si>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</si>
  <si>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</si>
  <si>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</si>
  <si>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</si>
  <si>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</si>
  <si>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</si>
  <si>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</si>
  <si>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</si>
  <si>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</si>
  <si>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</si>
  <si>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>ІІІ</t>
  </si>
  <si>
    <t>С</t>
  </si>
  <si>
    <t>К</t>
  </si>
  <si>
    <t>Пн</t>
  </si>
  <si>
    <t>С             Л</t>
  </si>
  <si>
    <t>Л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</si>
  <si>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</si>
  <si>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</si>
  <si>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</si>
  <si>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</si>
  <si>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</si>
  <si>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</si>
  <si>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</si>
  <si>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>Пв</t>
  </si>
  <si>
    <t xml:space="preserve">виробнича практика, </t>
  </si>
  <si>
    <t>навчальна практика,</t>
  </si>
  <si>
    <t>Ап</t>
  </si>
  <si>
    <t>підготовка до атестації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</si>
  <si>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</si>
  <si>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</si>
  <si>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</si>
  <si>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</si>
  <si>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</si>
  <si>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</si>
  <si>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16  навчальних тижнів</t>
  </si>
  <si>
    <t xml:space="preserve">  ІІ семестр 16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</si>
  <si>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</si>
  <si>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</si>
  <si>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</si>
  <si>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</si>
  <si>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</si>
  <si>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</si>
  <si>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</si>
  <si>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</si>
  <si>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</si>
  <si>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</si>
  <si>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</si>
  <si>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</si>
  <si>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</si>
  <si>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</si>
  <si>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</si>
  <si>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</si>
  <si>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</si>
  <si>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</si>
  <si>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</si>
  <si>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</si>
  <si>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</si>
  <si>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14</t>
  </si>
  <si>
    <t>ОК 11</t>
  </si>
  <si>
    <t>ОК 12</t>
  </si>
  <si>
    <t>Професійна педагогіка</t>
  </si>
  <si>
    <t>Інформатика</t>
  </si>
  <si>
    <t>Нарисна геометрія та креслення з практикумом</t>
  </si>
  <si>
    <t>5е</t>
  </si>
  <si>
    <t>5з</t>
  </si>
  <si>
    <t>Кафедра фінансів, обліку та підприємництва</t>
  </si>
  <si>
    <t>ОК 18</t>
  </si>
  <si>
    <t>Технічна механіка</t>
  </si>
  <si>
    <t>6дз</t>
  </si>
  <si>
    <t>ОК 16</t>
  </si>
  <si>
    <t>Економіка підприємства</t>
  </si>
  <si>
    <t>Теорія та методика виховної роботи</t>
  </si>
  <si>
    <t>5дз</t>
  </si>
  <si>
    <t>6е</t>
  </si>
  <si>
    <t>ОК 19</t>
  </si>
  <si>
    <t>Загальна електротехніка з практикумом</t>
  </si>
  <si>
    <t>ОК 17</t>
  </si>
  <si>
    <t>Менеджмент</t>
  </si>
  <si>
    <t>ОК 15</t>
  </si>
  <si>
    <t>Методика професійного навчання</t>
  </si>
  <si>
    <t>ОК 20</t>
  </si>
  <si>
    <t>Теорія та методика технологічної освіти</t>
  </si>
  <si>
    <t>6з</t>
  </si>
  <si>
    <t>ОК 21</t>
  </si>
  <si>
    <t>ОК 22</t>
  </si>
  <si>
    <t>Методика навчання кресленню</t>
  </si>
  <si>
    <t>Сільськогосподарські ті меліоративні машини</t>
  </si>
  <si>
    <t>Кафедра економіки менеджменту і адміністрування</t>
  </si>
  <si>
    <t>Маркетинг</t>
  </si>
  <si>
    <t>ОК 24</t>
  </si>
  <si>
    <t>Теорія механізмів і машин</t>
  </si>
  <si>
    <t>Фінанси</t>
  </si>
  <si>
    <t>ОК 27</t>
  </si>
  <si>
    <t>Обладнання і технологія виробництва</t>
  </si>
  <si>
    <t>ОК 25</t>
  </si>
  <si>
    <t>Деталі машин і основи конструювання</t>
  </si>
  <si>
    <t>Фінансова діяльність суб'єктів господарювання</t>
  </si>
  <si>
    <t>ОК28</t>
  </si>
  <si>
    <t>Основи проектної технології</t>
  </si>
  <si>
    <t>ОК 26</t>
  </si>
  <si>
    <t>Взаємозамінність, стандартизація та технічні вимірювання</t>
  </si>
  <si>
    <t>ОК 29</t>
  </si>
  <si>
    <t>Курсова робота з дисциплін: Технічна механіка, Конструювання швейних виробів, Будова та експлуатація автомобіля</t>
  </si>
  <si>
    <t>ОК 28</t>
  </si>
  <si>
    <t>Машини та обладнання для тваринництва</t>
  </si>
  <si>
    <t>Фінансовий ринок</t>
  </si>
  <si>
    <t>Разом</t>
  </si>
  <si>
    <t>ОК 30</t>
  </si>
  <si>
    <t>Машини та обладнання для переробних підприємств</t>
  </si>
  <si>
    <t>ОК 32</t>
  </si>
  <si>
    <t>Фінанси зарубіжних корпорацій</t>
  </si>
  <si>
    <t>Курсова робота з дисциплін: Деталі машин і основи конструювання</t>
  </si>
  <si>
    <t>ОК 36</t>
  </si>
  <si>
    <t>Курсова робота з дисциплін: Економіка підприємства, Фінанси, Менеджмент, Маркетинг, Фінанси зарубіжних корпорацій, Фінансова діяльність суб’єктів господарювання</t>
  </si>
  <si>
    <t>2. ВИБІРКОВІ КОМПОНЕНТИ ОСВІТНЬОЇ ПРОГРАМИ</t>
  </si>
  <si>
    <t>ВК 1</t>
  </si>
  <si>
    <t>Соціологія / Історія світової культури</t>
  </si>
  <si>
    <t>Кафедра філософії та соціально-гуманітарних наук</t>
  </si>
  <si>
    <t>ВК 2</t>
  </si>
  <si>
    <t>Політологія / Україні в Європі і світі</t>
  </si>
  <si>
    <t>ВК 3</t>
  </si>
  <si>
    <t>Дисципліни за вільним вибором студента</t>
  </si>
  <si>
    <t>Політологія / Україна в  Європі і світі</t>
  </si>
  <si>
    <t>ВК 5</t>
  </si>
  <si>
    <t>Конструювання швейних виробів / Будова та експлуатація автомобілів</t>
  </si>
  <si>
    <t>Дисципліни вільного вибору студента</t>
  </si>
  <si>
    <t>ВК 6</t>
  </si>
  <si>
    <t>Основи проектування одягу / Практикум з будови автомобілів</t>
  </si>
  <si>
    <t>ВК 4</t>
  </si>
  <si>
    <t>Історія науки (техніки) / Основи технічної творчості</t>
  </si>
  <si>
    <t>ВК 7</t>
  </si>
  <si>
    <t>Фінансова звітність / Макроекономічний аналіз</t>
  </si>
  <si>
    <t>Електротехніка та електроніка / Технологічне обладнання для зберігання продукції тваринництва</t>
  </si>
  <si>
    <t>ВК 11</t>
  </si>
  <si>
    <t>Бюджетна система / Міжнародні фінансові організації</t>
  </si>
  <si>
    <t>Правила та безпека дорожнього руху / Основи керування сільськогосподарською технікою</t>
  </si>
  <si>
    <t xml:space="preserve">3. ПРАКТИЧНА ПІДГОТОВКА </t>
  </si>
  <si>
    <t>Навчальна практика</t>
  </si>
  <si>
    <t>ВК 16</t>
  </si>
  <si>
    <t>Інвестування / Облік і звітність за міжнародними стандартами</t>
  </si>
  <si>
    <t>ВК 9</t>
  </si>
  <si>
    <t>Водотеплопостачання у сільськогосподарському виробництві / Механіко-технологічні властивості сільськогосподарських матеріалів</t>
  </si>
  <si>
    <t>ОК 37</t>
  </si>
  <si>
    <t>ОК 33</t>
  </si>
  <si>
    <t>4. 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</si>
  <si>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</si>
  <si>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</si>
  <si>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</si>
  <si>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</si>
  <si>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</si>
  <si>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</si>
  <si>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</si>
  <si>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</si>
  <si>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</si>
  <si>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</si>
  <si>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</si>
  <si>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Навчальна</t>
  </si>
  <si>
    <t>"____" _______________   2020  року</t>
  </si>
  <si>
    <t>Декан факультету економіки і менеджменту. ____________ Андрій СОЛОВЙОВ</t>
  </si>
  <si>
    <t>Освітня програма  Міжнародні економічні відносини</t>
  </si>
  <si>
    <t>Спеціальність 292 Міжнародні економічні відносини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</si>
  <si>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</si>
  <si>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</si>
  <si>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Освітня програма Менеджмент</t>
  </si>
  <si>
    <t>Спеціальність 073 Менеджмент</t>
  </si>
  <si>
    <t>ОК 9</t>
  </si>
  <si>
    <t>Іноземна мова (за професійним спрямуванням)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</si>
  <si>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</si>
  <si>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t>Освітня програма  Готельно-ресторанна справа</t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</si>
  <si>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</si>
  <si>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Спеціальність 241 Готельно-ресторанна справа</t>
  </si>
  <si>
    <t>ОК 10</t>
  </si>
  <si>
    <t>Практикум з фахового перекладу</t>
  </si>
  <si>
    <t>Міжнародні фінанси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</si>
  <si>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</si>
  <si>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</si>
  <si>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Бухгалстерський облік та аудит</t>
  </si>
  <si>
    <t>Міжнародний облік та аудит</t>
  </si>
  <si>
    <t>Міжнародна економічна діяльність України</t>
  </si>
  <si>
    <t>Менеджмент і адміністрування</t>
  </si>
  <si>
    <t>Міжнародні економічні відносини</t>
  </si>
  <si>
    <t>ОК 31</t>
  </si>
  <si>
    <t>Курсова робота з дисциплін: Міжнародні економічні відносини</t>
  </si>
  <si>
    <t>Кафедра економіки, менеджменту і адміністрування</t>
  </si>
  <si>
    <t>Державне та регіональне управління</t>
  </si>
  <si>
    <t>Глобальний менеджмент</t>
  </si>
  <si>
    <t>ОК 23</t>
  </si>
  <si>
    <t>Менеджмент зовнішньоекономічної діяльності</t>
  </si>
  <si>
    <t>ОК 8</t>
  </si>
  <si>
    <t>Право (правознавство та підприємницьке право)</t>
  </si>
  <si>
    <t>Курсова робота з дисциплін: Аналітичне забезпечення управління бізнесом / Оцінювання управлінської діяльності, Управління бізнесом / Комунікативний менеджмент</t>
  </si>
  <si>
    <t>Устаткування закладів готельно-ресторанних будівель</t>
  </si>
  <si>
    <t>Політологія / Україна в Європі і світі</t>
  </si>
  <si>
    <t>Кафедра готельно-ресторанного та туристичного бізнесу</t>
  </si>
  <si>
    <t>Дисципліна вільного вибору студента</t>
  </si>
  <si>
    <t>Організація готельного господарства</t>
  </si>
  <si>
    <t>Статистика зовнішньоекономічної діяльності / Економічна статистика</t>
  </si>
  <si>
    <t>Організація ресторанного господарства</t>
  </si>
  <si>
    <t>ВК 10</t>
  </si>
  <si>
    <t>Міжнародні відносини та світова політика / Сучасні економічні системи</t>
  </si>
  <si>
    <t>Технології продукції ресторанного господарства</t>
  </si>
  <si>
    <t>ВК 14</t>
  </si>
  <si>
    <t>Фондовий ринок / Валютні операції</t>
  </si>
  <si>
    <t>Маркетинг готельного і ресторанного господарства</t>
  </si>
  <si>
    <t>ВК 18</t>
  </si>
  <si>
    <t>Міжнародна логістика / Логістика</t>
  </si>
  <si>
    <t>Менеджмент готельно-ресторанного господарства</t>
  </si>
  <si>
    <t>ВК 8</t>
  </si>
  <si>
    <t>Цивільне право / Трудове право</t>
  </si>
  <si>
    <t>Курсова робота з дисциплін: Технологія продукції ресторанного господарства</t>
  </si>
  <si>
    <t>Інвестиційний менеджмент / Управління інвестиційним портфелем</t>
  </si>
  <si>
    <t>Аналітичне забезпечення управління бізнесом / Оцінювання управлінської діяльності</t>
  </si>
  <si>
    <t>Стратегічний маркетинг / Організація праці менеджера</t>
  </si>
  <si>
    <t>ВК 12</t>
  </si>
  <si>
    <t>Управління бізнесом / Комунікативний менеджмент</t>
  </si>
  <si>
    <t xml:space="preserve">ВК 2 </t>
  </si>
  <si>
    <t>ОК…</t>
  </si>
  <si>
    <t>Страхування / Фінансові ризики підприємств</t>
  </si>
  <si>
    <t>Виробнича практика</t>
  </si>
  <si>
    <t>Освітня програма  Туризм</t>
  </si>
  <si>
    <t>Спеціальність 242 Туризм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</si>
  <si>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</si>
  <si>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</si>
  <si>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 xml:space="preserve"> </t>
  </si>
  <si>
    <t>ОК 5</t>
  </si>
  <si>
    <t>Друга ділова іноземна мова</t>
  </si>
  <si>
    <t>Організація туризму (основи туризмознавства, організація туристичних подорожей, організація екскурсійної діяльності, організація анімаційної діяльності, туроперейтинг)</t>
  </si>
  <si>
    <t>Право (правознавство, правове регулювання туристичної діяльності)</t>
  </si>
  <si>
    <t>адаптований для іноземних студентів</t>
  </si>
  <si>
    <t>Менеджмент (менеджмент, менеджмент у туризмі, комунікативний менеджмент)</t>
  </si>
  <si>
    <t>Курсові роботи з дисциплін: Організація туризму (основи туризмознавства, організація туристичних подорожей, організація екскурсійної діяльності, організація анімаційної діяльності, туроперейтинг)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</si>
  <si>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</si>
  <si>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</si>
  <si>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Дозвіллєзнавство / Відпочинок та туризм</t>
  </si>
  <si>
    <t>Рекреаційна географія (рекреалогія, світові рекреаційні ресурси) / Лікувально-оздоровчий туризм</t>
  </si>
  <si>
    <t>Інфраструктура туризму (інфраструктура туризму, дизайн туристично-рекреаційних комплексів) / Туристично-рекреаційне проектування</t>
  </si>
  <si>
    <t>Сучасна розмовна українська мова</t>
  </si>
  <si>
    <t>ФК 2</t>
  </si>
  <si>
    <t>Українська мова</t>
  </si>
  <si>
    <t>п/к</t>
  </si>
  <si>
    <r>
      <rPr>
        <sz val="12"/>
        <rFont val="Times New Roman"/>
        <family val="1"/>
        <charset val="204"/>
      </rPr>
      <t>Кафедра фінансів, обліку та підприємництв</t>
    </r>
    <r>
      <rPr>
        <sz val="10"/>
        <color rgb="FF000000"/>
        <rFont val="Times New Roman"/>
        <family val="1"/>
        <charset val="204"/>
      </rPr>
      <t>а</t>
    </r>
  </si>
  <si>
    <t>Кафедра педагогіки імені професора Є. Петухова</t>
  </si>
  <si>
    <t>Кафедра англійської філології та  прикладної лінгвістики</t>
  </si>
  <si>
    <t>Кафедра української філології та журналістики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</si>
</sst>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mo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mo"/>
    </font>
    <font>
      <b/>
      <sz val="14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0"/>
      <color theme="1"/>
      <name val="Arimo"/>
    </font>
    <font>
      <sz val="10"/>
      <color theme="1"/>
      <name val="Arimo"/>
    </font>
    <font>
      <b/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 applyFont="1" applyAlignment="1"/>
    <xf numFmtId="164" fontId="3" fillId="0" borderId="63" xfId="0" applyNumberFormat="1" applyFont="1" applyFill="1" applyBorder="1" applyAlignment="1">
      <alignment horizontal="center" wrapText="1"/>
    </xf>
    <xf numFmtId="0" fontId="15" fillId="0" borderId="59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/>
    <xf numFmtId="0" fontId="0" fillId="0" borderId="0" xfId="0" applyFont="1" applyFill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8" fillId="0" borderId="0" xfId="0" applyFont="1" applyFill="1" applyAlignment="1"/>
    <xf numFmtId="0" fontId="8" fillId="0" borderId="1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9" fillId="0" borderId="14" xfId="0" applyFont="1" applyFill="1" applyBorder="1" applyAlignment="1"/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0" fontId="12" fillId="0" borderId="18" xfId="0" applyFont="1" applyFill="1" applyBorder="1" applyAlignment="1"/>
    <xf numFmtId="0" fontId="12" fillId="0" borderId="19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1" fillId="0" borderId="27" xfId="0" applyFont="1" applyFill="1" applyBorder="1" applyAlignment="1"/>
    <xf numFmtId="0" fontId="1" fillId="0" borderId="29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37" xfId="0" applyFont="1" applyFill="1" applyBorder="1" applyAlignment="1">
      <alignment horizontal="center" vertical="center" textRotation="90" wrapText="1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56" xfId="0" applyFont="1" applyFill="1" applyBorder="1" applyAlignment="1">
      <alignment wrapText="1"/>
    </xf>
    <xf numFmtId="0" fontId="1" fillId="0" borderId="57" xfId="0" applyFont="1" applyFill="1" applyBorder="1" applyAlignment="1">
      <alignment horizontal="center" wrapText="1"/>
    </xf>
    <xf numFmtId="0" fontId="1" fillId="0" borderId="65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" fillId="0" borderId="73" xfId="0" applyFont="1" applyFill="1" applyBorder="1" applyAlignment="1">
      <alignment wrapText="1"/>
    </xf>
    <xf numFmtId="164" fontId="3" fillId="0" borderId="78" xfId="0" applyNumberFormat="1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wrapText="1"/>
    </xf>
    <xf numFmtId="0" fontId="3" fillId="0" borderId="81" xfId="0" applyFont="1" applyFill="1" applyBorder="1" applyAlignment="1">
      <alignment horizontal="center" wrapText="1"/>
    </xf>
    <xf numFmtId="164" fontId="1" fillId="0" borderId="63" xfId="0" applyNumberFormat="1" applyFont="1" applyFill="1" applyBorder="1" applyAlignment="1">
      <alignment horizontal="center" wrapText="1"/>
    </xf>
    <xf numFmtId="0" fontId="3" fillId="0" borderId="83" xfId="0" applyFont="1" applyFill="1" applyBorder="1" applyAlignment="1">
      <alignment horizontal="center" wrapText="1"/>
    </xf>
    <xf numFmtId="164" fontId="1" fillId="0" borderId="86" xfId="0" applyNumberFormat="1" applyFont="1" applyFill="1" applyBorder="1" applyAlignment="1">
      <alignment horizontal="center" wrapText="1"/>
    </xf>
    <xf numFmtId="0" fontId="17" fillId="0" borderId="82" xfId="0" applyFont="1" applyFill="1" applyBorder="1" applyAlignment="1">
      <alignment horizontal="center" wrapText="1"/>
    </xf>
    <xf numFmtId="0" fontId="1" fillId="0" borderId="87" xfId="0" applyFont="1" applyFill="1" applyBorder="1" applyAlignment="1">
      <alignment wrapText="1"/>
    </xf>
    <xf numFmtId="0" fontId="3" fillId="0" borderId="88" xfId="0" applyFont="1" applyFill="1" applyBorder="1" applyAlignment="1">
      <alignment horizontal="center" wrapText="1"/>
    </xf>
    <xf numFmtId="164" fontId="1" fillId="0" borderId="93" xfId="0" applyNumberFormat="1" applyFont="1" applyFill="1" applyBorder="1" applyAlignment="1">
      <alignment horizontal="center" wrapText="1"/>
    </xf>
    <xf numFmtId="0" fontId="15" fillId="0" borderId="89" xfId="0" applyFont="1" applyFill="1" applyBorder="1" applyAlignment="1">
      <alignment horizontal="center" wrapText="1"/>
    </xf>
    <xf numFmtId="0" fontId="1" fillId="0" borderId="90" xfId="0" applyFont="1" applyFill="1" applyBorder="1" applyAlignment="1">
      <alignment horizontal="center" wrapText="1"/>
    </xf>
    <xf numFmtId="0" fontId="1" fillId="0" borderId="88" xfId="0" applyFont="1" applyFill="1" applyBorder="1" applyAlignment="1">
      <alignment horizontal="center" wrapText="1"/>
    </xf>
    <xf numFmtId="0" fontId="1" fillId="0" borderId="96" xfId="0" applyFont="1" applyFill="1" applyBorder="1" applyAlignment="1">
      <alignment wrapText="1"/>
    </xf>
    <xf numFmtId="0" fontId="3" fillId="0" borderId="97" xfId="0" applyFont="1" applyFill="1" applyBorder="1" applyAlignment="1">
      <alignment horizontal="center" wrapText="1"/>
    </xf>
    <xf numFmtId="164" fontId="3" fillId="0" borderId="100" xfId="0" applyNumberFormat="1" applyFont="1" applyFill="1" applyBorder="1" applyAlignment="1">
      <alignment horizontal="center" wrapText="1"/>
    </xf>
    <xf numFmtId="0" fontId="3" fillId="0" borderId="98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32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8" fillId="0" borderId="1" xfId="0" applyFont="1" applyFill="1" applyBorder="1" applyAlignment="1"/>
    <xf numFmtId="0" fontId="19" fillId="0" borderId="0" xfId="0" applyFont="1" applyFill="1" applyAlignment="1"/>
    <xf numFmtId="0" fontId="20" fillId="0" borderId="1" xfId="0" applyFont="1" applyFill="1" applyBorder="1" applyAlignment="1"/>
    <xf numFmtId="0" fontId="1" fillId="0" borderId="104" xfId="0" applyFont="1" applyFill="1" applyBorder="1" applyAlignment="1">
      <alignment wrapText="1"/>
    </xf>
    <xf numFmtId="0" fontId="1" fillId="0" borderId="72" xfId="0" applyFont="1" applyFill="1" applyBorder="1" applyAlignment="1">
      <alignment horizontal="center" wrapText="1"/>
    </xf>
    <xf numFmtId="0" fontId="15" fillId="0" borderId="63" xfId="0" applyFont="1" applyFill="1" applyBorder="1" applyAlignment="1">
      <alignment horizontal="center" wrapText="1"/>
    </xf>
    <xf numFmtId="164" fontId="3" fillId="0" borderId="59" xfId="0" applyNumberFormat="1" applyFont="1" applyFill="1" applyBorder="1" applyAlignment="1">
      <alignment horizontal="center" wrapText="1"/>
    </xf>
    <xf numFmtId="0" fontId="1" fillId="0" borderId="7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0" borderId="78" xfId="0" applyFont="1" applyFill="1" applyBorder="1" applyAlignment="1">
      <alignment horizontal="center" wrapText="1"/>
    </xf>
    <xf numFmtId="0" fontId="15" fillId="0" borderId="111" xfId="0" applyFont="1" applyFill="1" applyBorder="1" applyAlignment="1">
      <alignment horizontal="center" wrapText="1"/>
    </xf>
    <xf numFmtId="0" fontId="15" fillId="0" borderId="105" xfId="0" applyFont="1" applyFill="1" applyBorder="1" applyAlignment="1">
      <alignment horizontal="center" wrapText="1"/>
    </xf>
    <xf numFmtId="0" fontId="22" fillId="0" borderId="109" xfId="0" applyFont="1" applyFill="1" applyBorder="1" applyAlignment="1">
      <alignment horizontal="left" wrapText="1"/>
    </xf>
    <xf numFmtId="0" fontId="22" fillId="0" borderId="67" xfId="0" applyFont="1" applyFill="1" applyBorder="1" applyAlignment="1">
      <alignment horizontal="left" wrapText="1"/>
    </xf>
    <xf numFmtId="0" fontId="22" fillId="0" borderId="110" xfId="0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4" fillId="0" borderId="110" xfId="0" applyFont="1" applyFill="1" applyBorder="1" applyAlignment="1">
      <alignment horizontal="left" wrapText="1"/>
    </xf>
    <xf numFmtId="0" fontId="24" fillId="0" borderId="29" xfId="0" applyFont="1" applyFill="1" applyBorder="1" applyAlignment="1">
      <alignment horizontal="left" wrapText="1"/>
    </xf>
    <xf numFmtId="0" fontId="22" fillId="0" borderId="108" xfId="0" applyFont="1" applyFill="1" applyBorder="1" applyAlignment="1">
      <alignment horizontal="left" vertical="center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109" xfId="0" applyFont="1" applyFill="1" applyBorder="1" applyAlignment="1">
      <alignment horizontal="left" vertical="center" wrapText="1"/>
    </xf>
    <xf numFmtId="0" fontId="22" fillId="0" borderId="67" xfId="0" applyFont="1" applyFill="1" applyBorder="1" applyAlignment="1">
      <alignment horizontal="left" vertical="center" wrapText="1"/>
    </xf>
    <xf numFmtId="0" fontId="23" fillId="0" borderId="113" xfId="0" applyFont="1" applyFill="1" applyBorder="1" applyAlignment="1">
      <alignment horizontal="left" wrapText="1"/>
    </xf>
    <xf numFmtId="0" fontId="23" fillId="0" borderId="112" xfId="0" applyFont="1" applyFill="1" applyBorder="1" applyAlignment="1">
      <alignment horizontal="left" wrapText="1"/>
    </xf>
    <xf numFmtId="0" fontId="23" fillId="0" borderId="114" xfId="0" applyFont="1" applyFill="1" applyBorder="1" applyAlignment="1">
      <alignment horizontal="left" wrapText="1"/>
    </xf>
    <xf numFmtId="0" fontId="23" fillId="0" borderId="115" xfId="0" applyFont="1" applyFill="1" applyBorder="1" applyAlignment="1">
      <alignment horizontal="left" wrapText="1"/>
    </xf>
    <xf numFmtId="0" fontId="1" fillId="0" borderId="82" xfId="0" applyFont="1" applyFill="1" applyBorder="1" applyAlignment="1">
      <alignment wrapText="1"/>
    </xf>
    <xf numFmtId="0" fontId="4" fillId="0" borderId="81" xfId="0" applyFont="1" applyFill="1" applyBorder="1"/>
    <xf numFmtId="0" fontId="1" fillId="0" borderId="58" xfId="0" applyFont="1" applyFill="1" applyBorder="1" applyAlignment="1">
      <alignment horizontal="center" wrapText="1"/>
    </xf>
    <xf numFmtId="0" fontId="4" fillId="0" borderId="23" xfId="0" applyFont="1" applyFill="1" applyBorder="1"/>
    <xf numFmtId="0" fontId="1" fillId="0" borderId="62" xfId="0" applyFont="1" applyFill="1" applyBorder="1" applyAlignment="1">
      <alignment horizontal="center" wrapText="1"/>
    </xf>
    <xf numFmtId="0" fontId="4" fillId="0" borderId="61" xfId="0" applyFont="1" applyFill="1" applyBorder="1"/>
    <xf numFmtId="0" fontId="4" fillId="0" borderId="64" xfId="0" applyFont="1" applyFill="1" applyBorder="1"/>
    <xf numFmtId="0" fontId="1" fillId="0" borderId="58" xfId="0" applyFont="1" applyFill="1" applyBorder="1" applyAlignment="1">
      <alignment wrapText="1"/>
    </xf>
    <xf numFmtId="0" fontId="4" fillId="0" borderId="57" xfId="0" applyFont="1" applyFill="1" applyBorder="1"/>
    <xf numFmtId="0" fontId="3" fillId="0" borderId="101" xfId="0" applyFont="1" applyFill="1" applyBorder="1" applyAlignment="1">
      <alignment horizontal="center" wrapText="1"/>
    </xf>
    <xf numFmtId="0" fontId="4" fillId="0" borderId="102" xfId="0" applyFont="1" applyFill="1" applyBorder="1"/>
    <xf numFmtId="0" fontId="4" fillId="0" borderId="103" xfId="0" applyFont="1" applyFill="1" applyBorder="1"/>
    <xf numFmtId="0" fontId="3" fillId="0" borderId="98" xfId="0" applyFont="1" applyFill="1" applyBorder="1" applyAlignment="1">
      <alignment horizontal="center" wrapText="1"/>
    </xf>
    <xf numFmtId="0" fontId="4" fillId="0" borderId="97" xfId="0" applyFont="1" applyFill="1" applyBorder="1"/>
    <xf numFmtId="0" fontId="3" fillId="0" borderId="99" xfId="0" applyFont="1" applyFill="1" applyBorder="1" applyAlignment="1">
      <alignment horizontal="center" wrapText="1"/>
    </xf>
    <xf numFmtId="0" fontId="1" fillId="0" borderId="98" xfId="0" applyFont="1" applyFill="1" applyBorder="1" applyAlignment="1">
      <alignment wrapText="1"/>
    </xf>
    <xf numFmtId="0" fontId="1" fillId="0" borderId="111" xfId="0" applyFont="1" applyFill="1" applyBorder="1" applyAlignment="1">
      <alignment wrapText="1"/>
    </xf>
    <xf numFmtId="0" fontId="4" fillId="0" borderId="112" xfId="0" applyFont="1" applyFill="1" applyBorder="1"/>
    <xf numFmtId="0" fontId="3" fillId="0" borderId="82" xfId="0" applyFont="1" applyFill="1" applyBorder="1" applyAlignment="1">
      <alignment horizontal="center" wrapText="1"/>
    </xf>
    <xf numFmtId="0" fontId="1" fillId="0" borderId="59" xfId="0" applyFont="1" applyFill="1" applyBorder="1" applyAlignment="1">
      <alignment horizontal="center" wrapText="1"/>
    </xf>
    <xf numFmtId="0" fontId="1" fillId="0" borderId="58" xfId="0" applyFont="1" applyFill="1" applyBorder="1" applyAlignment="1">
      <alignment horizontal="left" wrapText="1"/>
    </xf>
    <xf numFmtId="0" fontId="4" fillId="0" borderId="59" xfId="0" applyFont="1" applyFill="1" applyBorder="1"/>
    <xf numFmtId="0" fontId="1" fillId="0" borderId="6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3" fillId="0" borderId="30" xfId="0" applyFont="1" applyFill="1" applyBorder="1" applyAlignment="1">
      <alignment horizontal="center" wrapText="1"/>
    </xf>
    <xf numFmtId="0" fontId="4" fillId="0" borderId="31" xfId="0" applyFont="1" applyFill="1" applyBorder="1"/>
    <xf numFmtId="0" fontId="4" fillId="0" borderId="33" xfId="0" applyFont="1" applyFill="1" applyBorder="1"/>
    <xf numFmtId="0" fontId="3" fillId="0" borderId="44" xfId="0" applyFont="1" applyFill="1" applyBorder="1" applyAlignment="1">
      <alignment horizontal="center" wrapText="1"/>
    </xf>
    <xf numFmtId="0" fontId="4" fillId="0" borderId="44" xfId="0" applyFont="1" applyFill="1" applyBorder="1"/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wrapText="1"/>
    </xf>
    <xf numFmtId="0" fontId="1" fillId="0" borderId="82" xfId="0" applyFont="1" applyFill="1" applyBorder="1" applyAlignment="1">
      <alignment horizontal="center" wrapText="1"/>
    </xf>
    <xf numFmtId="0" fontId="4" fillId="0" borderId="83" xfId="0" applyFont="1" applyFill="1" applyBorder="1"/>
    <xf numFmtId="0" fontId="1" fillId="0" borderId="89" xfId="0" applyFont="1" applyFill="1" applyBorder="1" applyAlignment="1">
      <alignment wrapText="1"/>
    </xf>
    <xf numFmtId="0" fontId="4" fillId="0" borderId="88" xfId="0" applyFont="1" applyFill="1" applyBorder="1"/>
    <xf numFmtId="0" fontId="3" fillId="0" borderId="83" xfId="0" applyFont="1" applyFill="1" applyBorder="1" applyAlignment="1">
      <alignment horizontal="center" wrapText="1"/>
    </xf>
    <xf numFmtId="0" fontId="3" fillId="0" borderId="89" xfId="0" applyFont="1" applyFill="1" applyBorder="1" applyAlignment="1">
      <alignment horizontal="center" wrapText="1"/>
    </xf>
    <xf numFmtId="0" fontId="4" fillId="0" borderId="90" xfId="0" applyFont="1" applyFill="1" applyBorder="1"/>
    <xf numFmtId="0" fontId="1" fillId="0" borderId="91" xfId="0" applyFont="1" applyFill="1" applyBorder="1" applyAlignment="1">
      <alignment horizontal="center" wrapText="1"/>
    </xf>
    <xf numFmtId="0" fontId="4" fillId="0" borderId="92" xfId="0" applyFont="1" applyFill="1" applyBorder="1"/>
    <xf numFmtId="0" fontId="4" fillId="0" borderId="99" xfId="0" applyFont="1" applyFill="1" applyBorder="1"/>
    <xf numFmtId="0" fontId="1" fillId="0" borderId="94" xfId="0" applyFont="1" applyFill="1" applyBorder="1" applyAlignment="1">
      <alignment horizontal="center" wrapText="1"/>
    </xf>
    <xf numFmtId="0" fontId="4" fillId="0" borderId="95" xfId="0" applyFont="1" applyFill="1" applyBorder="1"/>
    <xf numFmtId="0" fontId="1" fillId="0" borderId="0" xfId="0" applyFont="1" applyFill="1" applyAlignment="1">
      <alignment horizontal="center" wrapText="1"/>
    </xf>
    <xf numFmtId="0" fontId="4" fillId="0" borderId="38" xfId="0" applyFont="1" applyFill="1" applyBorder="1"/>
    <xf numFmtId="0" fontId="1" fillId="0" borderId="58" xfId="0" applyFont="1" applyFill="1" applyBorder="1" applyAlignment="1">
      <alignment horizontal="left" vertical="center" wrapText="1"/>
    </xf>
    <xf numFmtId="0" fontId="1" fillId="0" borderId="84" xfId="0" applyFont="1" applyFill="1" applyBorder="1" applyAlignment="1">
      <alignment horizontal="center" wrapText="1"/>
    </xf>
    <xf numFmtId="0" fontId="4" fillId="0" borderId="85" xfId="0" applyFont="1" applyFill="1" applyBorder="1"/>
    <xf numFmtId="0" fontId="1" fillId="0" borderId="75" xfId="0" applyFont="1" applyFill="1" applyBorder="1" applyAlignment="1">
      <alignment horizontal="left" wrapText="1"/>
    </xf>
    <xf numFmtId="0" fontId="4" fillId="0" borderId="5" xfId="0" applyFont="1" applyFill="1" applyBorder="1"/>
    <xf numFmtId="0" fontId="1" fillId="0" borderId="75" xfId="0" applyFont="1" applyFill="1" applyBorder="1" applyAlignment="1">
      <alignment horizontal="center" wrapText="1"/>
    </xf>
    <xf numFmtId="0" fontId="4" fillId="0" borderId="76" xfId="0" applyFont="1" applyFill="1" applyBorder="1"/>
    <xf numFmtId="0" fontId="1" fillId="0" borderId="77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/>
    </xf>
    <xf numFmtId="0" fontId="4" fillId="0" borderId="14" xfId="0" applyFont="1" applyFill="1" applyBorder="1"/>
    <xf numFmtId="0" fontId="9" fillId="0" borderId="0" xfId="0" applyFont="1" applyFill="1" applyAlignment="1">
      <alignment horizontal="left" wrapText="1"/>
    </xf>
    <xf numFmtId="0" fontId="1" fillId="0" borderId="25" xfId="0" applyFont="1" applyFill="1" applyBorder="1" applyAlignment="1">
      <alignment horizontal="center" vertical="center" textRotation="90"/>
    </xf>
    <xf numFmtId="0" fontId="4" fillId="0" borderId="35" xfId="0" applyFont="1" applyFill="1" applyBorder="1"/>
    <xf numFmtId="0" fontId="4" fillId="0" borderId="47" xfId="0" applyFont="1" applyFill="1" applyBorder="1"/>
    <xf numFmtId="0" fontId="1" fillId="0" borderId="26" xfId="0" applyFont="1" applyFill="1" applyBorder="1" applyAlignment="1">
      <alignment horizontal="center" vertical="center" textRotation="90"/>
    </xf>
    <xf numFmtId="0" fontId="4" fillId="0" borderId="36" xfId="0" applyFont="1" applyFill="1" applyBorder="1"/>
    <xf numFmtId="0" fontId="4" fillId="0" borderId="48" xfId="0" applyFont="1" applyFill="1" applyBorder="1"/>
    <xf numFmtId="0" fontId="1" fillId="0" borderId="3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4" fillId="0" borderId="37" xfId="0" applyFont="1" applyFill="1" applyBorder="1"/>
    <xf numFmtId="0" fontId="4" fillId="0" borderId="49" xfId="0" applyFont="1" applyFill="1" applyBorder="1"/>
    <xf numFmtId="0" fontId="4" fillId="0" borderId="50" xfId="0" applyFont="1" applyFill="1" applyBorder="1"/>
    <xf numFmtId="0" fontId="4" fillId="0" borderId="51" xfId="0" applyFont="1" applyFill="1" applyBorder="1"/>
    <xf numFmtId="0" fontId="3" fillId="0" borderId="3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4" fillId="0" borderId="6" xfId="0" applyFont="1" applyFill="1" applyBorder="1"/>
    <xf numFmtId="0" fontId="4" fillId="0" borderId="79" xfId="0" applyFont="1" applyFill="1" applyBorder="1"/>
    <xf numFmtId="0" fontId="1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textRotation="90"/>
    </xf>
    <xf numFmtId="0" fontId="4" fillId="0" borderId="8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9" fillId="0" borderId="5" xfId="0" applyFont="1" applyFill="1" applyBorder="1" applyAlignment="1">
      <alignment horizontal="center" wrapText="1"/>
    </xf>
    <xf numFmtId="0" fontId="1" fillId="0" borderId="68" xfId="0" applyFont="1" applyFill="1" applyBorder="1" applyAlignment="1">
      <alignment horizontal="center" wrapText="1"/>
    </xf>
    <xf numFmtId="0" fontId="4" fillId="0" borderId="67" xfId="0" applyFont="1" applyFill="1" applyBorder="1"/>
    <xf numFmtId="0" fontId="1" fillId="0" borderId="3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left" wrapText="1"/>
    </xf>
    <xf numFmtId="0" fontId="1" fillId="0" borderId="66" xfId="0" applyFont="1" applyFill="1" applyBorder="1" applyAlignment="1">
      <alignment horizontal="center" wrapText="1"/>
    </xf>
    <xf numFmtId="0" fontId="4" fillId="0" borderId="70" xfId="0" applyFont="1" applyFill="1" applyBorder="1"/>
    <xf numFmtId="0" fontId="4" fillId="0" borderId="69" xfId="0" applyFont="1" applyFill="1" applyBorder="1"/>
    <xf numFmtId="0" fontId="3" fillId="0" borderId="39" xfId="0" applyFont="1" applyFill="1" applyBorder="1" applyAlignment="1">
      <alignment horizontal="center" vertical="center" textRotation="90" wrapText="1"/>
    </xf>
    <xf numFmtId="0" fontId="4" fillId="0" borderId="40" xfId="0" applyFont="1" applyFill="1" applyBorder="1"/>
    <xf numFmtId="0" fontId="4" fillId="0" borderId="42" xfId="0" applyFont="1" applyFill="1" applyBorder="1"/>
    <xf numFmtId="0" fontId="4" fillId="0" borderId="43" xfId="0" applyFont="1" applyFill="1" applyBorder="1"/>
    <xf numFmtId="0" fontId="4" fillId="0" borderId="55" xfId="0" applyFont="1" applyFill="1" applyBorder="1"/>
    <xf numFmtId="0" fontId="3" fillId="0" borderId="37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textRotation="90" wrapText="1"/>
    </xf>
    <xf numFmtId="0" fontId="4" fillId="0" borderId="46" xfId="0" applyFont="1" applyFill="1" applyBorder="1"/>
    <xf numFmtId="0" fontId="4" fillId="0" borderId="54" xfId="0" applyFont="1" applyFill="1" applyBorder="1"/>
    <xf numFmtId="0" fontId="4" fillId="0" borderId="45" xfId="0" applyFont="1" applyFill="1" applyBorder="1"/>
    <xf numFmtId="49" fontId="3" fillId="0" borderId="27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 textRotation="90" wrapText="1"/>
    </xf>
    <xf numFmtId="0" fontId="1" fillId="0" borderId="30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4" fillId="0" borderId="52" xfId="0" applyFont="1" applyFill="1" applyBorder="1"/>
    <xf numFmtId="49" fontId="3" fillId="0" borderId="37" xfId="0" applyNumberFormat="1" applyFont="1" applyFill="1" applyBorder="1" applyAlignment="1">
      <alignment horizontal="center" vertical="center" textRotation="90"/>
    </xf>
    <xf numFmtId="0" fontId="3" fillId="0" borderId="29" xfId="0" applyFont="1" applyFill="1" applyBorder="1" applyAlignment="1">
      <alignment horizontal="center" vertical="center" textRotation="90"/>
    </xf>
    <xf numFmtId="0" fontId="4" fillId="0" borderId="53" xfId="0" applyFont="1" applyFill="1" applyBorder="1"/>
    <xf numFmtId="0" fontId="3" fillId="0" borderId="0" xfId="0" applyFont="1" applyFill="1" applyAlignment="1">
      <alignment horizontal="center" vertical="center" textRotation="90" wrapText="1"/>
    </xf>
    <xf numFmtId="0" fontId="22" fillId="0" borderId="121" xfId="0" applyFont="1" applyFill="1" applyBorder="1" applyAlignment="1">
      <alignment horizontal="left"/>
    </xf>
    <xf numFmtId="0" fontId="22" fillId="0" borderId="122" xfId="0" applyFont="1" applyFill="1" applyBorder="1" applyAlignment="1">
      <alignment horizontal="left"/>
    </xf>
    <xf numFmtId="0" fontId="23" fillId="0" borderId="117" xfId="0" applyFont="1" applyFill="1" applyBorder="1" applyAlignment="1">
      <alignment horizontal="left" wrapText="1"/>
    </xf>
    <xf numFmtId="0" fontId="23" fillId="0" borderId="118" xfId="0" applyFont="1" applyFill="1" applyBorder="1" applyAlignment="1">
      <alignment horizontal="left" wrapText="1"/>
    </xf>
    <xf numFmtId="0" fontId="23" fillId="0" borderId="119" xfId="0" applyFont="1" applyFill="1" applyBorder="1" applyAlignment="1">
      <alignment horizontal="left" wrapText="1"/>
    </xf>
    <xf numFmtId="0" fontId="23" fillId="0" borderId="120" xfId="0" applyFont="1" applyFill="1" applyBorder="1" applyAlignment="1">
      <alignment horizontal="left" wrapText="1"/>
    </xf>
    <xf numFmtId="0" fontId="22" fillId="0" borderId="119" xfId="0" applyFont="1" applyFill="1" applyBorder="1" applyAlignment="1">
      <alignment horizontal="left"/>
    </xf>
    <xf numFmtId="0" fontId="22" fillId="0" borderId="120" xfId="0" applyFont="1" applyFill="1" applyBorder="1" applyAlignment="1">
      <alignment horizontal="left"/>
    </xf>
    <xf numFmtId="0" fontId="22" fillId="0" borderId="109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2" fillId="0" borderId="117" xfId="0" applyFont="1" applyFill="1" applyBorder="1" applyAlignment="1">
      <alignment horizontal="left"/>
    </xf>
    <xf numFmtId="0" fontId="22" fillId="0" borderId="118" xfId="0" applyFont="1" applyFill="1" applyBorder="1" applyAlignment="1">
      <alignment horizontal="left"/>
    </xf>
    <xf numFmtId="0" fontId="1" fillId="0" borderId="121" xfId="0" applyFont="1" applyFill="1" applyBorder="1" applyAlignment="1">
      <alignment wrapText="1"/>
    </xf>
    <xf numFmtId="0" fontId="4" fillId="0" borderId="122" xfId="0" applyFont="1" applyFill="1" applyBorder="1"/>
    <xf numFmtId="0" fontId="4" fillId="0" borderId="107" xfId="0" applyFont="1" applyFill="1" applyBorder="1"/>
    <xf numFmtId="0" fontId="4" fillId="0" borderId="105" xfId="0" applyFont="1" applyFill="1" applyBorder="1"/>
    <xf numFmtId="0" fontId="1" fillId="0" borderId="125" xfId="0" applyFont="1" applyFill="1" applyBorder="1" applyAlignment="1">
      <alignment horizontal="center" wrapText="1"/>
    </xf>
    <xf numFmtId="0" fontId="1" fillId="0" borderId="119" xfId="0" applyFont="1" applyFill="1" applyBorder="1" applyAlignment="1">
      <alignment wrapText="1"/>
    </xf>
    <xf numFmtId="0" fontId="4" fillId="0" borderId="120" xfId="0" applyFont="1" applyFill="1" applyBorder="1"/>
    <xf numFmtId="0" fontId="1" fillId="0" borderId="106" xfId="0" applyFont="1" applyFill="1" applyBorder="1" applyAlignment="1">
      <alignment wrapText="1"/>
    </xf>
    <xf numFmtId="0" fontId="4" fillId="0" borderId="41" xfId="0" applyFont="1" applyFill="1" applyBorder="1"/>
    <xf numFmtId="0" fontId="4" fillId="0" borderId="86" xfId="0" applyFont="1" applyFill="1" applyBorder="1"/>
    <xf numFmtId="0" fontId="1" fillId="0" borderId="105" xfId="0" applyFont="1" applyFill="1" applyBorder="1" applyAlignment="1">
      <alignment horizontal="center" wrapText="1"/>
    </xf>
    <xf numFmtId="0" fontId="4" fillId="0" borderId="72" xfId="0" applyFont="1" applyFill="1" applyBorder="1"/>
    <xf numFmtId="0" fontId="4" fillId="0" borderId="74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9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16" fillId="0" borderId="120" xfId="0" applyFont="1" applyFill="1" applyBorder="1" applyAlignment="1">
      <alignment horizontal="left" wrapText="1"/>
    </xf>
    <xf numFmtId="0" fontId="1" fillId="0" borderId="75" xfId="0" applyFont="1" applyFill="1" applyBorder="1" applyAlignment="1">
      <alignment wrapText="1"/>
    </xf>
    <xf numFmtId="0" fontId="1" fillId="0" borderId="124" xfId="0" applyFont="1" applyFill="1" applyBorder="1" applyAlignment="1">
      <alignment horizontal="center" wrapText="1"/>
    </xf>
    <xf numFmtId="0" fontId="4" fillId="0" borderId="123" xfId="0" applyFont="1" applyFill="1" applyBorder="1"/>
    <xf numFmtId="0" fontId="1" fillId="0" borderId="68" xfId="0" applyFont="1" applyFill="1" applyBorder="1" applyAlignment="1">
      <alignment horizontal="left" wrapText="1"/>
    </xf>
    <xf numFmtId="0" fontId="1" fillId="0" borderId="117" xfId="0" applyFont="1" applyFill="1" applyBorder="1" applyAlignment="1">
      <alignment wrapText="1"/>
    </xf>
    <xf numFmtId="0" fontId="4" fillId="0" borderId="118" xfId="0" applyFont="1" applyFill="1" applyBorder="1"/>
    <xf numFmtId="0" fontId="27" fillId="0" borderId="116" xfId="0" applyFont="1" applyFill="1" applyBorder="1" applyAlignment="1">
      <alignment horizontal="left"/>
    </xf>
    <xf numFmtId="0" fontId="27" fillId="0" borderId="117" xfId="0" applyFont="1" applyFill="1" applyBorder="1" applyAlignment="1">
      <alignment horizontal="left"/>
    </xf>
    <xf numFmtId="0" fontId="27" fillId="0" borderId="118" xfId="0" applyFont="1" applyFill="1" applyBorder="1" applyAlignment="1">
      <alignment horizontal="left"/>
    </xf>
    <xf numFmtId="0" fontId="27" fillId="0" borderId="119" xfId="0" applyFont="1" applyFill="1" applyBorder="1" applyAlignment="1">
      <alignment horizontal="left"/>
    </xf>
    <xf numFmtId="0" fontId="27" fillId="0" borderId="120" xfId="0" applyFont="1" applyFill="1" applyBorder="1" applyAlignment="1">
      <alignment horizontal="left"/>
    </xf>
    <xf numFmtId="0" fontId="1" fillId="0" borderId="10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62" xfId="0" applyFont="1" applyFill="1" applyBorder="1" applyAlignment="1">
      <alignment horizontal="left" wrapText="1"/>
    </xf>
    <xf numFmtId="0" fontId="1" fillId="0" borderId="83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left" wrapText="1"/>
    </xf>
    <xf numFmtId="0" fontId="16" fillId="0" borderId="29" xfId="0" applyFont="1" applyFill="1" applyBorder="1" applyAlignment="1">
      <alignment horizontal="left" wrapText="1"/>
    </xf>
    <xf numFmtId="0" fontId="16" fillId="0" borderId="116" xfId="0" applyFont="1" applyFill="1" applyBorder="1" applyAlignment="1">
      <alignment horizontal="left" wrapText="1"/>
    </xf>
    <xf numFmtId="0" fontId="16" fillId="0" borderId="37" xfId="0" applyFont="1" applyFill="1" applyBorder="1" applyAlignment="1">
      <alignment wrapText="1"/>
    </xf>
    <xf numFmtId="0" fontId="22" fillId="0" borderId="58" xfId="0" applyFont="1" applyFill="1" applyBorder="1" applyAlignment="1">
      <alignment wrapText="1"/>
    </xf>
    <xf numFmtId="0" fontId="1" fillId="0" borderId="62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000"/>
  <sheetViews>
    <sheetView topLeftCell="A14" zoomScale="60" zoomScaleNormal="60" workbookViewId="0">
      <selection activeCell="AU21" sqref="AU21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7.140625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4.28515625" style="6" customWidth="1"/>
    <col min="47" max="47" width="6.14062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46.28515625" style="6" customWidth="1"/>
    <col min="71" max="71" width="6.140625" style="6" customWidth="1"/>
    <col min="72" max="72" width="1.7109375" style="6" customWidth="1"/>
    <col min="73" max="73" width="4.7109375" style="6" customWidth="1"/>
    <col min="74" max="16384" width="14.42578125" style="6"/>
  </cols>
  <sheetData>
    <row r="1" spans="1:73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6.5" customHeight="1" thickTop="1">
      <c r="A2" s="7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"/>
      <c r="O2" s="8"/>
      <c r="P2" s="8"/>
      <c r="Q2" s="8"/>
      <c r="R2" s="198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8"/>
      <c r="BN2" s="8"/>
      <c r="BO2" s="7"/>
      <c r="BP2" s="7"/>
      <c r="BQ2" s="7"/>
      <c r="BR2" s="3"/>
      <c r="BS2" s="3"/>
      <c r="BT2" s="3"/>
      <c r="BU2" s="3"/>
    </row>
    <row r="3" spans="1:73" ht="18.7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9"/>
      <c r="BJ3" s="9"/>
      <c r="BK3" s="9"/>
      <c r="BL3" s="9"/>
      <c r="BM3" s="14"/>
      <c r="BN3" s="10"/>
      <c r="BO3" s="3"/>
      <c r="BP3" s="3"/>
      <c r="BQ3" s="3"/>
      <c r="BR3" s="3"/>
      <c r="BS3" s="3"/>
      <c r="BT3" s="3"/>
      <c r="BU3" s="3"/>
    </row>
    <row r="4" spans="1:73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200" t="s">
        <v>2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9"/>
      <c r="BJ4" s="9"/>
      <c r="BK4" s="9"/>
      <c r="BL4" s="9"/>
      <c r="BM4" s="14"/>
      <c r="BN4" s="10"/>
      <c r="BO4" s="3"/>
      <c r="BP4" s="3"/>
      <c r="BQ4" s="3"/>
      <c r="BR4" s="3"/>
      <c r="BS4" s="3"/>
      <c r="BT4" s="3"/>
      <c r="BU4" s="3"/>
    </row>
    <row r="5" spans="1:73" ht="20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9"/>
      <c r="BJ5" s="9"/>
      <c r="BK5" s="9"/>
      <c r="BL5" s="9"/>
      <c r="BM5" s="14"/>
      <c r="BN5" s="10"/>
      <c r="BO5" s="3"/>
      <c r="BP5" s="3"/>
      <c r="BQ5" s="3"/>
      <c r="BR5" s="3"/>
      <c r="BS5" s="3"/>
      <c r="BT5" s="3"/>
      <c r="BU5" s="3"/>
    </row>
    <row r="6" spans="1:73" ht="21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5" t="s">
        <v>3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9"/>
      <c r="BJ6" s="9"/>
      <c r="BK6" s="9"/>
      <c r="BL6" s="9"/>
      <c r="BM6" s="14"/>
      <c r="BN6" s="10"/>
      <c r="BO6" s="3"/>
      <c r="BP6" s="3"/>
      <c r="BQ6" s="3"/>
      <c r="BR6" s="3"/>
      <c r="BS6" s="3"/>
      <c r="BT6" s="3"/>
      <c r="BU6" s="3"/>
    </row>
    <row r="7" spans="1:73" ht="18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15" t="s">
        <v>4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9"/>
      <c r="BJ7" s="9"/>
      <c r="BK7" s="9"/>
      <c r="BL7" s="9"/>
      <c r="BM7" s="14"/>
      <c r="BN7" s="10"/>
      <c r="BO7" s="3"/>
      <c r="BP7" s="3"/>
      <c r="BQ7" s="3"/>
      <c r="BR7" s="3"/>
      <c r="BS7" s="3"/>
      <c r="BT7" s="3"/>
      <c r="BU7" s="3"/>
    </row>
    <row r="8" spans="1:73" ht="15.75" customHeight="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1"/>
      <c r="AV8" s="9"/>
      <c r="AW8" s="16" t="s">
        <v>5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4"/>
      <c r="BN8" s="10"/>
      <c r="BO8" s="3"/>
      <c r="BP8" s="3"/>
      <c r="BQ8" s="3"/>
      <c r="BR8" s="3"/>
      <c r="BS8" s="3"/>
      <c r="BT8" s="3"/>
      <c r="BU8" s="3"/>
    </row>
    <row r="9" spans="1:73" ht="15.7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1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4"/>
      <c r="BN9" s="10"/>
      <c r="BO9" s="3"/>
      <c r="BP9" s="3"/>
      <c r="BQ9" s="3"/>
      <c r="BR9" s="3"/>
      <c r="BS9" s="3"/>
      <c r="BT9" s="3"/>
      <c r="BU9" s="3"/>
    </row>
    <row r="10" spans="1:73" ht="15.75" customHeight="1">
      <c r="A10" s="3"/>
      <c r="B10" s="20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0"/>
      <c r="O10" s="10"/>
      <c r="P10" s="10"/>
      <c r="Q10" s="10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14" t="s">
        <v>6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  <c r="BS10" s="3"/>
      <c r="BT10" s="3"/>
      <c r="BU10" s="3"/>
    </row>
    <row r="11" spans="1:73" ht="15.75" customHeight="1">
      <c r="A11" s="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3"/>
      <c r="BP11" s="3"/>
      <c r="BQ11" s="3"/>
      <c r="BR11" s="3"/>
      <c r="BS11" s="3"/>
      <c r="BT11" s="3"/>
      <c r="BU11" s="3"/>
    </row>
    <row r="12" spans="1:73" ht="15.75" customHeight="1">
      <c r="A12" s="3"/>
      <c r="B12" s="20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7"/>
      <c r="O12" s="17"/>
      <c r="P12" s="17"/>
      <c r="Q12" s="17"/>
      <c r="R12" s="3"/>
      <c r="S12" s="14"/>
      <c r="T12" s="14"/>
      <c r="U12" s="14"/>
      <c r="V12" s="14"/>
      <c r="W12" s="14"/>
      <c r="X12" s="14"/>
      <c r="Y12" s="5"/>
      <c r="Z12" s="14"/>
      <c r="AA12" s="14"/>
      <c r="AB12" s="14"/>
      <c r="AC12" s="3"/>
      <c r="AD12" s="14"/>
      <c r="AE12" s="3"/>
      <c r="AF12" s="14" t="s">
        <v>8</v>
      </c>
      <c r="AG12" s="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3"/>
      <c r="BP12" s="3"/>
      <c r="BQ12" s="3"/>
      <c r="BR12" s="3"/>
      <c r="BS12" s="3"/>
      <c r="BT12" s="3"/>
      <c r="BU12" s="3"/>
    </row>
    <row r="13" spans="1:73" ht="23.25" customHeight="1">
      <c r="A13" s="3"/>
      <c r="B13" s="20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10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  <c r="BS13" s="3"/>
      <c r="BT13" s="3"/>
      <c r="BU13" s="3"/>
    </row>
    <row r="14" spans="1:73" ht="23.25" customHeight="1">
      <c r="A14" s="3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3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14</v>
      </c>
      <c r="AC14" s="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3"/>
      <c r="BP14" s="3"/>
      <c r="BQ14" s="3"/>
      <c r="BR14" s="3"/>
      <c r="BS14" s="3"/>
      <c r="BT14" s="3"/>
      <c r="BU14" s="3"/>
    </row>
    <row r="15" spans="1:73" ht="23.25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3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13</v>
      </c>
      <c r="AC15" s="3"/>
      <c r="AD15" s="19"/>
      <c r="AE15" s="19"/>
      <c r="AF15" s="14" t="s">
        <v>17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3"/>
      <c r="BP15" s="3"/>
      <c r="BQ15" s="3"/>
      <c r="BR15" s="3"/>
      <c r="BS15" s="3"/>
      <c r="BT15" s="3"/>
      <c r="BU15" s="3"/>
    </row>
    <row r="16" spans="1:73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3"/>
      <c r="S16" s="14"/>
      <c r="T16" s="14"/>
      <c r="U16" s="14"/>
      <c r="V16" s="14"/>
      <c r="W16" s="14"/>
      <c r="X16" s="14"/>
      <c r="Y16" s="5"/>
      <c r="Z16" s="14"/>
      <c r="AA16" s="14"/>
      <c r="AB16" s="14" t="s">
        <v>16</v>
      </c>
      <c r="AC16" s="3"/>
      <c r="AD16" s="14"/>
      <c r="AE16" s="3"/>
      <c r="AF16" s="3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3"/>
      <c r="BP16" s="3"/>
      <c r="BQ16" s="3"/>
      <c r="BR16" s="3"/>
      <c r="BS16" s="3"/>
      <c r="BT16" s="3"/>
      <c r="BU16" s="3"/>
    </row>
    <row r="17" spans="1:73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11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  <c r="BN17" s="10"/>
      <c r="BO17" s="3"/>
      <c r="BP17" s="3"/>
      <c r="BQ17" s="3"/>
      <c r="BR17" s="3"/>
      <c r="BS17" s="3"/>
      <c r="BT17" s="3"/>
      <c r="BU17" s="3"/>
    </row>
    <row r="18" spans="1:73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3" t="s">
        <v>19</v>
      </c>
      <c r="N18" s="194" t="s">
        <v>20</v>
      </c>
      <c r="O18" s="172"/>
      <c r="P18" s="172"/>
      <c r="Q18" s="172"/>
      <c r="R18" s="195"/>
      <c r="S18" s="194" t="s">
        <v>21</v>
      </c>
      <c r="T18" s="172"/>
      <c r="U18" s="172"/>
      <c r="V18" s="195"/>
      <c r="W18" s="194" t="s">
        <v>22</v>
      </c>
      <c r="X18" s="172"/>
      <c r="Y18" s="172"/>
      <c r="Z18" s="195"/>
      <c r="AA18" s="194" t="s">
        <v>23</v>
      </c>
      <c r="AB18" s="172"/>
      <c r="AC18" s="172"/>
      <c r="AD18" s="172"/>
      <c r="AE18" s="195"/>
      <c r="AF18" s="194" t="s">
        <v>24</v>
      </c>
      <c r="AG18" s="172"/>
      <c r="AH18" s="172"/>
      <c r="AI18" s="206"/>
      <c r="AJ18" s="207" t="s">
        <v>25</v>
      </c>
      <c r="AK18" s="172"/>
      <c r="AL18" s="172"/>
      <c r="AM18" s="195"/>
      <c r="AN18" s="194" t="s">
        <v>26</v>
      </c>
      <c r="AO18" s="172"/>
      <c r="AP18" s="172"/>
      <c r="AQ18" s="172"/>
      <c r="AR18" s="195"/>
      <c r="AS18" s="194" t="s">
        <v>27</v>
      </c>
      <c r="AT18" s="172"/>
      <c r="AU18" s="172"/>
      <c r="AV18" s="195"/>
      <c r="AW18" s="194" t="s">
        <v>28</v>
      </c>
      <c r="AX18" s="172"/>
      <c r="AY18" s="172"/>
      <c r="AZ18" s="195"/>
      <c r="BA18" s="194" t="s">
        <v>29</v>
      </c>
      <c r="BB18" s="172"/>
      <c r="BC18" s="172"/>
      <c r="BD18" s="172"/>
      <c r="BE18" s="195"/>
      <c r="BF18" s="194" t="s">
        <v>30</v>
      </c>
      <c r="BG18" s="172"/>
      <c r="BH18" s="172"/>
      <c r="BI18" s="195"/>
      <c r="BJ18" s="9"/>
      <c r="BK18" s="9"/>
      <c r="BL18" s="9"/>
      <c r="BM18" s="10"/>
      <c r="BN18" s="10"/>
      <c r="BO18" s="3"/>
      <c r="BP18" s="3"/>
      <c r="BQ18" s="3"/>
      <c r="BR18" s="3"/>
      <c r="BS18" s="3"/>
      <c r="BT18" s="3"/>
      <c r="BU18" s="3"/>
    </row>
    <row r="19" spans="1:73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4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9"/>
      <c r="BK19" s="9"/>
      <c r="BL19" s="9"/>
      <c r="BM19" s="10"/>
      <c r="BN19" s="10"/>
      <c r="BO19" s="3"/>
      <c r="BP19" s="3"/>
      <c r="BQ19" s="3"/>
      <c r="BR19" s="3"/>
      <c r="BS19" s="3"/>
      <c r="BT19" s="3"/>
      <c r="BU19" s="3"/>
    </row>
    <row r="20" spans="1:73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4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9"/>
      <c r="BK20" s="9"/>
      <c r="BL20" s="9"/>
      <c r="BM20" s="10"/>
      <c r="BN20" s="10"/>
      <c r="BO20" s="3"/>
      <c r="BP20" s="3"/>
      <c r="BQ20" s="3"/>
      <c r="BR20" s="3"/>
      <c r="BS20" s="3"/>
      <c r="BT20" s="3"/>
      <c r="BU20" s="3"/>
    </row>
    <row r="21" spans="1:73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34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35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9"/>
      <c r="BK21" s="9"/>
      <c r="BL21" s="9"/>
      <c r="BM21" s="10"/>
      <c r="BN21" s="10"/>
      <c r="BO21" s="3"/>
      <c r="BP21" s="3"/>
      <c r="BQ21" s="3"/>
      <c r="BR21" s="3"/>
      <c r="BS21" s="3"/>
      <c r="BT21" s="3"/>
      <c r="BU21" s="3"/>
    </row>
    <row r="22" spans="1:73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37</v>
      </c>
      <c r="O22" s="33" t="s">
        <v>38</v>
      </c>
      <c r="P22" s="33" t="s">
        <v>37</v>
      </c>
      <c r="Q22" s="33" t="s">
        <v>38</v>
      </c>
      <c r="R22" s="33" t="s">
        <v>37</v>
      </c>
      <c r="S22" s="33" t="s">
        <v>38</v>
      </c>
      <c r="T22" s="33" t="s">
        <v>37</v>
      </c>
      <c r="U22" s="33" t="s">
        <v>38</v>
      </c>
      <c r="V22" s="33" t="s">
        <v>37</v>
      </c>
      <c r="W22" s="33" t="s">
        <v>38</v>
      </c>
      <c r="X22" s="33" t="s">
        <v>37</v>
      </c>
      <c r="Y22" s="33" t="s">
        <v>38</v>
      </c>
      <c r="Z22" s="33" t="s">
        <v>37</v>
      </c>
      <c r="AA22" s="33" t="s">
        <v>38</v>
      </c>
      <c r="AB22" s="33" t="s">
        <v>37</v>
      </c>
      <c r="AC22" s="33" t="s">
        <v>38</v>
      </c>
      <c r="AD22" s="33" t="s">
        <v>37</v>
      </c>
      <c r="AE22" s="33" t="s">
        <v>38</v>
      </c>
      <c r="AF22" s="33" t="s">
        <v>37</v>
      </c>
      <c r="AG22" s="33" t="s">
        <v>38</v>
      </c>
      <c r="AH22" s="33" t="s">
        <v>37</v>
      </c>
      <c r="AI22" s="34" t="s">
        <v>38</v>
      </c>
      <c r="AJ22" s="35" t="s">
        <v>37</v>
      </c>
      <c r="AK22" s="33" t="s">
        <v>38</v>
      </c>
      <c r="AL22" s="33" t="s">
        <v>37</v>
      </c>
      <c r="AM22" s="33" t="s">
        <v>38</v>
      </c>
      <c r="AN22" s="33" t="s">
        <v>37</v>
      </c>
      <c r="AO22" s="33" t="s">
        <v>38</v>
      </c>
      <c r="AP22" s="33" t="s">
        <v>37</v>
      </c>
      <c r="AQ22" s="33" t="s">
        <v>38</v>
      </c>
      <c r="AR22" s="33" t="s">
        <v>37</v>
      </c>
      <c r="AS22" s="33" t="s">
        <v>38</v>
      </c>
      <c r="AT22" s="33" t="s">
        <v>37</v>
      </c>
      <c r="AU22" s="33" t="s">
        <v>38</v>
      </c>
      <c r="AV22" s="33" t="s">
        <v>37</v>
      </c>
      <c r="AW22" s="33" t="s">
        <v>38</v>
      </c>
      <c r="AX22" s="33" t="s">
        <v>37</v>
      </c>
      <c r="AY22" s="33" t="s">
        <v>38</v>
      </c>
      <c r="AZ22" s="33" t="s">
        <v>37</v>
      </c>
      <c r="BA22" s="33" t="s">
        <v>38</v>
      </c>
      <c r="BB22" s="33" t="s">
        <v>37</v>
      </c>
      <c r="BC22" s="33" t="s">
        <v>38</v>
      </c>
      <c r="BD22" s="33" t="s">
        <v>37</v>
      </c>
      <c r="BE22" s="33" t="s">
        <v>38</v>
      </c>
      <c r="BF22" s="33" t="s">
        <v>37</v>
      </c>
      <c r="BG22" s="33" t="s">
        <v>38</v>
      </c>
      <c r="BH22" s="33" t="s">
        <v>37</v>
      </c>
      <c r="BI22" s="33" t="s">
        <v>38</v>
      </c>
      <c r="BJ22" s="9"/>
      <c r="BK22" s="9"/>
      <c r="BL22" s="9"/>
      <c r="BM22" s="10"/>
      <c r="BN22" s="10"/>
      <c r="BO22" s="3"/>
      <c r="BP22" s="3"/>
      <c r="BQ22" s="3"/>
      <c r="BR22" s="3"/>
      <c r="BS22" s="3"/>
      <c r="BT22" s="3"/>
      <c r="BU22" s="3"/>
    </row>
    <row r="23" spans="1:73" ht="15.75" customHeight="1">
      <c r="A23" s="1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76" t="s">
        <v>39</v>
      </c>
      <c r="N23" s="24"/>
      <c r="O23" s="24"/>
      <c r="P23" s="24"/>
      <c r="Q23" s="24"/>
      <c r="R23" s="24"/>
      <c r="S23" s="24">
        <v>16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05" t="s">
        <v>40</v>
      </c>
      <c r="AE23" s="37" t="s">
        <v>40</v>
      </c>
      <c r="AF23" s="205" t="s">
        <v>41</v>
      </c>
      <c r="AG23" s="205" t="s">
        <v>41</v>
      </c>
      <c r="AH23" s="205" t="s">
        <v>41</v>
      </c>
      <c r="AI23" s="37" t="s">
        <v>41</v>
      </c>
      <c r="AJ23" s="24"/>
      <c r="AK23" s="24"/>
      <c r="AL23" s="24"/>
      <c r="AM23" s="24">
        <v>16</v>
      </c>
      <c r="AN23" s="24"/>
      <c r="AO23" s="24"/>
      <c r="AP23" s="24"/>
      <c r="AQ23" s="24"/>
      <c r="AR23" s="38"/>
      <c r="AS23" s="38"/>
      <c r="AT23" s="205" t="s">
        <v>42</v>
      </c>
      <c r="AU23" s="205" t="s">
        <v>42</v>
      </c>
      <c r="AV23" s="38"/>
      <c r="AW23" s="38"/>
      <c r="AX23" s="38"/>
      <c r="AY23" s="24"/>
      <c r="AZ23" s="24"/>
      <c r="BA23" s="24"/>
      <c r="BB23" s="205" t="s">
        <v>40</v>
      </c>
      <c r="BC23" s="205" t="s">
        <v>40</v>
      </c>
      <c r="BD23" s="205" t="s">
        <v>43</v>
      </c>
      <c r="BE23" s="37" t="s">
        <v>44</v>
      </c>
      <c r="BF23" s="205" t="s">
        <v>41</v>
      </c>
      <c r="BG23" s="205" t="s">
        <v>41</v>
      </c>
      <c r="BH23" s="205" t="s">
        <v>41</v>
      </c>
      <c r="BI23" s="205" t="s">
        <v>41</v>
      </c>
      <c r="BJ23" s="11"/>
      <c r="BK23" s="11"/>
      <c r="BL23" s="11"/>
      <c r="BM23" s="39"/>
      <c r="BN23" s="39"/>
      <c r="BO23" s="18"/>
      <c r="BP23" s="18"/>
      <c r="BQ23" s="18"/>
      <c r="BR23" s="18"/>
      <c r="BS23" s="18"/>
      <c r="BT23" s="18"/>
      <c r="BU23" s="18"/>
    </row>
    <row r="24" spans="1:73" ht="15.75" customHeight="1">
      <c r="A24" s="1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17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177"/>
      <c r="AE24" s="37" t="s">
        <v>41</v>
      </c>
      <c r="AF24" s="177"/>
      <c r="AG24" s="177"/>
      <c r="AH24" s="177"/>
      <c r="AI24" s="37" t="s">
        <v>44</v>
      </c>
      <c r="AJ24" s="29"/>
      <c r="AK24" s="29"/>
      <c r="AL24" s="29"/>
      <c r="AM24" s="29"/>
      <c r="AN24" s="29"/>
      <c r="AO24" s="29"/>
      <c r="AP24" s="29"/>
      <c r="AQ24" s="29"/>
      <c r="AR24" s="40"/>
      <c r="AS24" s="40"/>
      <c r="AT24" s="177"/>
      <c r="AU24" s="177"/>
      <c r="AV24" s="40"/>
      <c r="AW24" s="40"/>
      <c r="AX24" s="40"/>
      <c r="AY24" s="29"/>
      <c r="AZ24" s="29"/>
      <c r="BA24" s="29"/>
      <c r="BB24" s="177"/>
      <c r="BC24" s="177"/>
      <c r="BD24" s="177"/>
      <c r="BE24" s="37" t="s">
        <v>41</v>
      </c>
      <c r="BF24" s="177"/>
      <c r="BG24" s="177"/>
      <c r="BH24" s="177"/>
      <c r="BI24" s="177"/>
      <c r="BJ24" s="11"/>
      <c r="BK24" s="11"/>
      <c r="BL24" s="11"/>
      <c r="BM24" s="39"/>
      <c r="BN24" s="39"/>
      <c r="BO24" s="18"/>
      <c r="BP24" s="18"/>
      <c r="BQ24" s="18"/>
      <c r="BR24" s="18"/>
      <c r="BS24" s="18"/>
      <c r="BT24" s="18"/>
      <c r="BU24" s="18"/>
    </row>
    <row r="25" spans="1:73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">
        <v>45</v>
      </c>
      <c r="N25" s="41"/>
      <c r="O25" s="42"/>
      <c r="P25" s="43"/>
      <c r="Q25" s="43"/>
      <c r="R25" s="28"/>
      <c r="S25" s="42" t="s">
        <v>46</v>
      </c>
      <c r="T25" s="41"/>
      <c r="U25" s="43"/>
      <c r="V25" s="43"/>
      <c r="W25" s="43"/>
      <c r="X25" s="43"/>
      <c r="Y25" s="43"/>
      <c r="Z25" s="44" t="s">
        <v>40</v>
      </c>
      <c r="AA25" s="45" t="s">
        <v>47</v>
      </c>
      <c r="AB25" s="46"/>
      <c r="AC25" s="44"/>
      <c r="AD25" s="47"/>
      <c r="AE25" s="47"/>
      <c r="AF25" s="44"/>
      <c r="AG25" s="45"/>
      <c r="AH25" s="46"/>
      <c r="AI25" s="46"/>
      <c r="AJ25" s="46"/>
      <c r="AK25" s="44"/>
      <c r="AL25" s="44"/>
      <c r="AM25" s="44"/>
      <c r="AN25" s="44"/>
      <c r="AO25" s="44"/>
      <c r="AP25" s="44"/>
      <c r="AQ25" s="43"/>
      <c r="AR25" s="43"/>
      <c r="AS25" s="48"/>
      <c r="AT25" s="48" t="s">
        <v>41</v>
      </c>
      <c r="AU25" s="42" t="s">
        <v>48</v>
      </c>
      <c r="AV25" s="43"/>
      <c r="AW25" s="43"/>
      <c r="AX25" s="48"/>
      <c r="AY25" s="48"/>
      <c r="AZ25" s="43"/>
      <c r="BA25" s="3"/>
      <c r="BB25" s="3"/>
      <c r="BC25" s="3"/>
      <c r="BD25" s="3"/>
      <c r="BE25" s="3"/>
      <c r="BF25" s="3"/>
      <c r="BG25" s="43"/>
      <c r="BH25" s="43"/>
      <c r="BI25" s="43"/>
      <c r="BJ25" s="9"/>
      <c r="BK25" s="9"/>
      <c r="BL25" s="9"/>
      <c r="BM25" s="10"/>
      <c r="BN25" s="10"/>
      <c r="BO25" s="3"/>
      <c r="BP25" s="3"/>
      <c r="BQ25" s="3"/>
      <c r="BR25" s="3"/>
      <c r="BS25" s="3"/>
      <c r="BT25" s="3"/>
      <c r="BU25" s="3"/>
    </row>
    <row r="26" spans="1:73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8"/>
      <c r="N26" s="43"/>
      <c r="O26" s="43"/>
      <c r="P26" s="43"/>
      <c r="Q26" s="43"/>
      <c r="R26" s="43" t="s">
        <v>37</v>
      </c>
      <c r="S26" s="178" t="s">
        <v>49</v>
      </c>
      <c r="T26" s="146"/>
      <c r="U26" s="146"/>
      <c r="V26" s="146"/>
      <c r="W26" s="146"/>
      <c r="X26" s="146"/>
      <c r="Y26" s="146"/>
      <c r="Z26" s="48" t="s">
        <v>50</v>
      </c>
      <c r="AA26" s="42" t="s">
        <v>51</v>
      </c>
      <c r="AB26" s="43"/>
      <c r="AC26" s="43"/>
      <c r="AD26" s="43" t="s">
        <v>52</v>
      </c>
      <c r="AE26" s="42" t="s">
        <v>53</v>
      </c>
      <c r="AF26" s="43"/>
      <c r="AG26" s="43"/>
      <c r="AH26" s="43"/>
      <c r="AI26" s="43"/>
      <c r="AJ26" s="43"/>
      <c r="AK26" s="43"/>
      <c r="AL26" s="48" t="s">
        <v>42</v>
      </c>
      <c r="AM26" s="42" t="s">
        <v>54</v>
      </c>
      <c r="AN26" s="43"/>
      <c r="AO26" s="43"/>
      <c r="AP26" s="48"/>
      <c r="AQ26" s="43"/>
      <c r="AR26" s="43"/>
      <c r="AS26" s="43"/>
      <c r="AT26" s="44" t="s">
        <v>55</v>
      </c>
      <c r="AU26" s="178" t="s">
        <v>56</v>
      </c>
      <c r="AV26" s="146"/>
      <c r="AW26" s="146"/>
      <c r="AX26" s="146"/>
      <c r="AY26" s="146"/>
      <c r="AZ26" s="43"/>
      <c r="BA26" s="3"/>
      <c r="BB26" s="3"/>
      <c r="BC26" s="3"/>
      <c r="BD26" s="3"/>
      <c r="BE26" s="3"/>
      <c r="BF26" s="3"/>
      <c r="BG26" s="43"/>
      <c r="BH26" s="43"/>
      <c r="BI26" s="43"/>
      <c r="BJ26" s="9"/>
      <c r="BK26" s="9"/>
      <c r="BL26" s="9"/>
      <c r="BM26" s="10"/>
      <c r="BN26" s="10"/>
      <c r="BO26" s="3"/>
      <c r="BP26" s="3"/>
      <c r="BQ26" s="3"/>
      <c r="BR26" s="3"/>
      <c r="BS26" s="3"/>
      <c r="BT26" s="3"/>
      <c r="BU26" s="3"/>
    </row>
    <row r="27" spans="1:73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8"/>
      <c r="N27" s="43"/>
      <c r="O27" s="43"/>
      <c r="P27" s="43"/>
      <c r="Q27" s="43"/>
      <c r="R27" s="43"/>
      <c r="S27" s="42"/>
      <c r="T27" s="43"/>
      <c r="U27" s="43"/>
      <c r="V27" s="43"/>
      <c r="W27" s="43"/>
      <c r="X27" s="43"/>
      <c r="Y27" s="43"/>
      <c r="Z27" s="43"/>
      <c r="AA27" s="42"/>
      <c r="AB27" s="43"/>
      <c r="AC27" s="43"/>
      <c r="AD27" s="49"/>
      <c r="AE27" s="50"/>
      <c r="AF27" s="43"/>
      <c r="AG27" s="43"/>
      <c r="AH27" s="43"/>
      <c r="AI27" s="43"/>
      <c r="AJ27" s="43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3"/>
      <c r="AY27" s="43"/>
      <c r="AZ27" s="43"/>
      <c r="BA27" s="49"/>
      <c r="BB27" s="50"/>
      <c r="BC27" s="51"/>
      <c r="BD27" s="51"/>
      <c r="BE27" s="49"/>
      <c r="BF27" s="48"/>
      <c r="BG27" s="9"/>
      <c r="BH27" s="9"/>
      <c r="BI27" s="9"/>
      <c r="BJ27" s="9"/>
      <c r="BK27" s="9"/>
      <c r="BL27" s="9"/>
      <c r="BM27" s="10"/>
      <c r="BN27" s="10"/>
      <c r="BO27" s="3"/>
      <c r="BP27" s="3"/>
      <c r="BQ27" s="3"/>
      <c r="BR27" s="3"/>
      <c r="BS27" s="3"/>
      <c r="BT27" s="3"/>
      <c r="BU27" s="3"/>
    </row>
    <row r="28" spans="1:73" ht="15" customHeight="1">
      <c r="A28" s="179" t="s">
        <v>57</v>
      </c>
      <c r="B28" s="182" t="s">
        <v>58</v>
      </c>
      <c r="C28" s="186" t="s">
        <v>59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29" t="s">
        <v>60</v>
      </c>
      <c r="P28" s="236" t="s">
        <v>61</v>
      </c>
      <c r="Q28" s="185" t="s">
        <v>62</v>
      </c>
      <c r="R28" s="148"/>
      <c r="S28" s="148"/>
      <c r="T28" s="148"/>
      <c r="U28" s="148"/>
      <c r="V28" s="148"/>
      <c r="W28" s="148"/>
      <c r="X28" s="148"/>
      <c r="Y28" s="52"/>
      <c r="Z28" s="231" t="s">
        <v>63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53"/>
      <c r="AV28" s="231" t="s">
        <v>64</v>
      </c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9"/>
      <c r="BQ28" s="54"/>
      <c r="BR28" s="55"/>
      <c r="BS28" s="3"/>
      <c r="BT28" s="3"/>
      <c r="BU28" s="3"/>
    </row>
    <row r="29" spans="1:73" ht="19.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230" t="s">
        <v>65</v>
      </c>
      <c r="R29" s="188"/>
      <c r="S29" s="230" t="s">
        <v>66</v>
      </c>
      <c r="T29" s="188"/>
      <c r="U29" s="230" t="s">
        <v>67</v>
      </c>
      <c r="V29" s="188"/>
      <c r="W29" s="230" t="s">
        <v>68</v>
      </c>
      <c r="X29" s="188"/>
      <c r="Y29" s="233" t="s">
        <v>69</v>
      </c>
      <c r="Z29" s="215" t="s">
        <v>70</v>
      </c>
      <c r="AA29" s="216"/>
      <c r="AB29" s="152" t="s">
        <v>71</v>
      </c>
      <c r="AC29" s="148"/>
      <c r="AD29" s="148"/>
      <c r="AE29" s="148"/>
      <c r="AF29" s="148"/>
      <c r="AG29" s="148"/>
      <c r="AH29" s="148"/>
      <c r="AI29" s="149"/>
      <c r="AJ29" s="215" t="s">
        <v>72</v>
      </c>
      <c r="AK29" s="216"/>
      <c r="AL29" s="56"/>
      <c r="AM29" s="232" t="s">
        <v>73</v>
      </c>
      <c r="AN29" s="188"/>
      <c r="AO29" s="230" t="s">
        <v>74</v>
      </c>
      <c r="AP29" s="187"/>
      <c r="AQ29" s="225" t="s">
        <v>75</v>
      </c>
      <c r="AR29" s="187"/>
      <c r="AS29" s="187"/>
      <c r="AT29" s="188"/>
      <c r="AU29" s="233" t="s">
        <v>76</v>
      </c>
      <c r="AV29" s="221" t="s">
        <v>70</v>
      </c>
      <c r="AW29" s="188"/>
      <c r="AX29" s="228" t="s">
        <v>71</v>
      </c>
      <c r="AY29" s="148"/>
      <c r="AZ29" s="148"/>
      <c r="BA29" s="148"/>
      <c r="BB29" s="148"/>
      <c r="BC29" s="148"/>
      <c r="BD29" s="148"/>
      <c r="BE29" s="149"/>
      <c r="BF29" s="221" t="s">
        <v>72</v>
      </c>
      <c r="BG29" s="188"/>
      <c r="BH29" s="57"/>
      <c r="BI29" s="232" t="s">
        <v>73</v>
      </c>
      <c r="BJ29" s="188"/>
      <c r="BK29" s="230" t="s">
        <v>74</v>
      </c>
      <c r="BL29" s="187"/>
      <c r="BM29" s="225" t="s">
        <v>75</v>
      </c>
      <c r="BN29" s="187"/>
      <c r="BO29" s="187"/>
      <c r="BP29" s="188"/>
      <c r="BQ29" s="226"/>
      <c r="BR29" s="167"/>
      <c r="BS29" s="3"/>
      <c r="BT29" s="3"/>
      <c r="BU29" s="3"/>
    </row>
    <row r="30" spans="1:73" ht="16.5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230" t="s">
        <v>70</v>
      </c>
      <c r="AC30" s="188"/>
      <c r="AD30" s="152" t="s">
        <v>77</v>
      </c>
      <c r="AE30" s="148"/>
      <c r="AF30" s="148"/>
      <c r="AG30" s="148"/>
      <c r="AH30" s="148"/>
      <c r="AI30" s="149"/>
      <c r="AJ30" s="189"/>
      <c r="AK30" s="217"/>
      <c r="AL30" s="58"/>
      <c r="AM30" s="146"/>
      <c r="AN30" s="167"/>
      <c r="AO30" s="189"/>
      <c r="AP30" s="146"/>
      <c r="AQ30" s="218"/>
      <c r="AR30" s="151"/>
      <c r="AS30" s="151"/>
      <c r="AT30" s="224"/>
      <c r="AU30" s="180"/>
      <c r="AV30" s="222"/>
      <c r="AW30" s="167"/>
      <c r="AX30" s="215" t="s">
        <v>70</v>
      </c>
      <c r="AY30" s="216"/>
      <c r="AZ30" s="228" t="s">
        <v>78</v>
      </c>
      <c r="BA30" s="148"/>
      <c r="BB30" s="148"/>
      <c r="BC30" s="148"/>
      <c r="BD30" s="148"/>
      <c r="BE30" s="149"/>
      <c r="BF30" s="222"/>
      <c r="BG30" s="167"/>
      <c r="BH30" s="57"/>
      <c r="BI30" s="146"/>
      <c r="BJ30" s="167"/>
      <c r="BK30" s="189"/>
      <c r="BL30" s="146"/>
      <c r="BM30" s="218"/>
      <c r="BN30" s="151"/>
      <c r="BO30" s="151"/>
      <c r="BP30" s="224"/>
      <c r="BQ30" s="226"/>
      <c r="BR30" s="167"/>
      <c r="BS30" s="3"/>
      <c r="BT30" s="3"/>
      <c r="BU30" s="3"/>
    </row>
    <row r="31" spans="1:73" ht="12.75" customHeight="1">
      <c r="A31" s="180"/>
      <c r="B31" s="183"/>
      <c r="C31" s="18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67"/>
      <c r="O31" s="189"/>
      <c r="P31" s="167"/>
      <c r="Q31" s="189"/>
      <c r="R31" s="167"/>
      <c r="S31" s="189"/>
      <c r="T31" s="167"/>
      <c r="U31" s="189"/>
      <c r="V31" s="167"/>
      <c r="W31" s="189"/>
      <c r="X31" s="167"/>
      <c r="Y31" s="180"/>
      <c r="Z31" s="189"/>
      <c r="AA31" s="217"/>
      <c r="AB31" s="189"/>
      <c r="AC31" s="167"/>
      <c r="AD31" s="238" t="s">
        <v>79</v>
      </c>
      <c r="AE31" s="167"/>
      <c r="AF31" s="220" t="s">
        <v>80</v>
      </c>
      <c r="AG31" s="167"/>
      <c r="AH31" s="220" t="s">
        <v>81</v>
      </c>
      <c r="AI31" s="167"/>
      <c r="AJ31" s="189"/>
      <c r="AK31" s="217"/>
      <c r="AL31" s="58"/>
      <c r="AM31" s="146"/>
      <c r="AN31" s="167"/>
      <c r="AO31" s="189"/>
      <c r="AP31" s="146"/>
      <c r="AQ31" s="235" t="s">
        <v>82</v>
      </c>
      <c r="AR31" s="167"/>
      <c r="AS31" s="235" t="s">
        <v>83</v>
      </c>
      <c r="AT31" s="167"/>
      <c r="AU31" s="180"/>
      <c r="AV31" s="222"/>
      <c r="AW31" s="167"/>
      <c r="AX31" s="189"/>
      <c r="AY31" s="217"/>
      <c r="AZ31" s="229" t="s">
        <v>79</v>
      </c>
      <c r="BA31" s="188"/>
      <c r="BB31" s="220" t="s">
        <v>80</v>
      </c>
      <c r="BC31" s="167"/>
      <c r="BD31" s="220" t="s">
        <v>81</v>
      </c>
      <c r="BE31" s="167"/>
      <c r="BF31" s="222"/>
      <c r="BG31" s="167"/>
      <c r="BH31" s="57"/>
      <c r="BI31" s="146"/>
      <c r="BJ31" s="167"/>
      <c r="BK31" s="189"/>
      <c r="BL31" s="146"/>
      <c r="BM31" s="230" t="s">
        <v>82</v>
      </c>
      <c r="BN31" s="188"/>
      <c r="BO31" s="220" t="s">
        <v>83</v>
      </c>
      <c r="BP31" s="146"/>
      <c r="BQ31" s="227" t="s">
        <v>84</v>
      </c>
      <c r="BR31" s="167"/>
      <c r="BS31" s="3"/>
      <c r="BT31" s="3"/>
      <c r="BU31" s="3"/>
    </row>
    <row r="32" spans="1:73" ht="27" customHeight="1">
      <c r="A32" s="180"/>
      <c r="B32" s="183"/>
      <c r="C32" s="18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67"/>
      <c r="O32" s="189"/>
      <c r="P32" s="167"/>
      <c r="Q32" s="189"/>
      <c r="R32" s="167"/>
      <c r="S32" s="189"/>
      <c r="T32" s="167"/>
      <c r="U32" s="189"/>
      <c r="V32" s="167"/>
      <c r="W32" s="189"/>
      <c r="X32" s="167"/>
      <c r="Y32" s="180"/>
      <c r="Z32" s="189"/>
      <c r="AA32" s="217"/>
      <c r="AB32" s="189"/>
      <c r="AC32" s="167"/>
      <c r="AD32" s="146"/>
      <c r="AE32" s="167"/>
      <c r="AF32" s="189"/>
      <c r="AG32" s="167"/>
      <c r="AH32" s="189"/>
      <c r="AI32" s="167"/>
      <c r="AJ32" s="189"/>
      <c r="AK32" s="217"/>
      <c r="AL32" s="58"/>
      <c r="AM32" s="146"/>
      <c r="AN32" s="167"/>
      <c r="AO32" s="189"/>
      <c r="AP32" s="146"/>
      <c r="AQ32" s="189"/>
      <c r="AR32" s="167"/>
      <c r="AS32" s="189"/>
      <c r="AT32" s="167"/>
      <c r="AU32" s="180"/>
      <c r="AV32" s="222"/>
      <c r="AW32" s="167"/>
      <c r="AX32" s="189"/>
      <c r="AY32" s="217"/>
      <c r="AZ32" s="189"/>
      <c r="BA32" s="167"/>
      <c r="BB32" s="189"/>
      <c r="BC32" s="167"/>
      <c r="BD32" s="189"/>
      <c r="BE32" s="167"/>
      <c r="BF32" s="222"/>
      <c r="BG32" s="167"/>
      <c r="BH32" s="57"/>
      <c r="BI32" s="146"/>
      <c r="BJ32" s="167"/>
      <c r="BK32" s="189"/>
      <c r="BL32" s="146"/>
      <c r="BM32" s="189"/>
      <c r="BN32" s="167"/>
      <c r="BO32" s="189"/>
      <c r="BP32" s="146"/>
      <c r="BQ32" s="59"/>
      <c r="BR32" s="60"/>
      <c r="BS32" s="3"/>
      <c r="BT32" s="3"/>
      <c r="BU32" s="3"/>
    </row>
    <row r="33" spans="1:73" ht="36.75" customHeight="1">
      <c r="A33" s="181"/>
      <c r="B33" s="184"/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  <c r="O33" s="189"/>
      <c r="P33" s="167"/>
      <c r="Q33" s="190"/>
      <c r="R33" s="192"/>
      <c r="S33" s="190"/>
      <c r="T33" s="192"/>
      <c r="U33" s="189"/>
      <c r="V33" s="167"/>
      <c r="W33" s="190"/>
      <c r="X33" s="192"/>
      <c r="Y33" s="234"/>
      <c r="Z33" s="190"/>
      <c r="AA33" s="237"/>
      <c r="AB33" s="218"/>
      <c r="AC33" s="224"/>
      <c r="AD33" s="146"/>
      <c r="AE33" s="167"/>
      <c r="AF33" s="189"/>
      <c r="AG33" s="167"/>
      <c r="AH33" s="189"/>
      <c r="AI33" s="167"/>
      <c r="AJ33" s="190"/>
      <c r="AK33" s="237"/>
      <c r="AL33" s="61"/>
      <c r="AM33" s="151"/>
      <c r="AN33" s="224"/>
      <c r="AO33" s="218"/>
      <c r="AP33" s="151"/>
      <c r="AQ33" s="218"/>
      <c r="AR33" s="224"/>
      <c r="AS33" s="218"/>
      <c r="AT33" s="224"/>
      <c r="AU33" s="234"/>
      <c r="AV33" s="223"/>
      <c r="AW33" s="224"/>
      <c r="AX33" s="218"/>
      <c r="AY33" s="219"/>
      <c r="AZ33" s="218"/>
      <c r="BA33" s="224"/>
      <c r="BB33" s="218"/>
      <c r="BC33" s="224"/>
      <c r="BD33" s="189"/>
      <c r="BE33" s="167"/>
      <c r="BF33" s="223"/>
      <c r="BG33" s="224"/>
      <c r="BH33" s="57"/>
      <c r="BI33" s="151"/>
      <c r="BJ33" s="224"/>
      <c r="BK33" s="218"/>
      <c r="BL33" s="151"/>
      <c r="BM33" s="218"/>
      <c r="BN33" s="224"/>
      <c r="BO33" s="218"/>
      <c r="BP33" s="151"/>
      <c r="BQ33" s="62"/>
      <c r="BR33" s="63"/>
      <c r="BS33" s="3"/>
      <c r="BT33" s="3"/>
      <c r="BU33" s="3"/>
    </row>
    <row r="34" spans="1:73" ht="16.5" customHeight="1" thickBot="1">
      <c r="A34" s="193" t="s">
        <v>85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9"/>
      <c r="BS34" s="3"/>
      <c r="BT34" s="3"/>
      <c r="BU34" s="3"/>
    </row>
    <row r="35" spans="1:73" ht="31.5" customHeight="1">
      <c r="A35" s="64">
        <v>1</v>
      </c>
      <c r="B35" s="65" t="s">
        <v>86</v>
      </c>
      <c r="C35" s="142" t="s">
        <v>91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9</v>
      </c>
      <c r="P35" s="130"/>
      <c r="Q35" s="144">
        <f t="shared" ref="Q35:Q42" si="0">O35*30</f>
        <v>270</v>
      </c>
      <c r="R35" s="127"/>
      <c r="S35" s="126">
        <f t="shared" ref="S35:S42" si="1">W35</f>
        <v>60</v>
      </c>
      <c r="T35" s="127"/>
      <c r="U35" s="124">
        <v>7</v>
      </c>
      <c r="V35" s="130"/>
      <c r="W35" s="126">
        <f t="shared" ref="W35:W42" si="2">Z35+AV35</f>
        <v>60</v>
      </c>
      <c r="X35" s="127"/>
      <c r="Y35" s="1">
        <v>2</v>
      </c>
      <c r="Z35" s="126">
        <f t="shared" ref="Z35:Z42" si="3">Y35*30</f>
        <v>60</v>
      </c>
      <c r="AA35" s="127"/>
      <c r="AB35" s="126">
        <f t="shared" ref="AB35:AB42" si="4">AD35+AF35+AH35</f>
        <v>32</v>
      </c>
      <c r="AC35" s="127"/>
      <c r="AD35" s="124">
        <v>4</v>
      </c>
      <c r="AE35" s="130"/>
      <c r="AF35" s="124"/>
      <c r="AG35" s="130"/>
      <c r="AH35" s="124">
        <v>28</v>
      </c>
      <c r="AI35" s="130"/>
      <c r="AJ35" s="126">
        <f t="shared" ref="AJ35:AJ42" si="5">Z35-AB35</f>
        <v>28</v>
      </c>
      <c r="AK35" s="127"/>
      <c r="AL35" s="2">
        <f t="shared" ref="AL35:AL43" si="6">AJ35/Z35*100</f>
        <v>46.666666666666664</v>
      </c>
      <c r="AM35" s="141"/>
      <c r="AN35" s="130"/>
      <c r="AO35" s="124"/>
      <c r="AP35" s="130"/>
      <c r="AQ35" s="124" t="s">
        <v>92</v>
      </c>
      <c r="AR35" s="130"/>
      <c r="AS35" s="124"/>
      <c r="AT35" s="130"/>
      <c r="AU35" s="1"/>
      <c r="AV35" s="126">
        <f t="shared" ref="AV35:AV42" si="7">AU35*30</f>
        <v>0</v>
      </c>
      <c r="AW35" s="127"/>
      <c r="AX35" s="126">
        <f t="shared" ref="AX35:AX42" si="8">AZ35+BB35+BD35</f>
        <v>0</v>
      </c>
      <c r="AY35" s="128"/>
      <c r="AZ35" s="124"/>
      <c r="BA35" s="130"/>
      <c r="BB35" s="124"/>
      <c r="BC35" s="130"/>
      <c r="BD35" s="124"/>
      <c r="BE35" s="130"/>
      <c r="BF35" s="126">
        <f t="shared" ref="BF35:BF42" si="9">AV35-AX35</f>
        <v>0</v>
      </c>
      <c r="BG35" s="127"/>
      <c r="BH35" s="2" t="e">
        <f t="shared" ref="BH35:BH42" si="10">BF35/AV35*100</f>
        <v>#DIV/0!</v>
      </c>
      <c r="BI35" s="141"/>
      <c r="BJ35" s="130"/>
      <c r="BK35" s="124"/>
      <c r="BL35" s="125"/>
      <c r="BM35" s="124"/>
      <c r="BN35" s="130"/>
      <c r="BO35" s="124"/>
      <c r="BP35" s="125"/>
      <c r="BQ35" s="110" t="s">
        <v>94</v>
      </c>
      <c r="BR35" s="111"/>
      <c r="BS35" s="3"/>
      <c r="BT35" s="3"/>
      <c r="BU35" s="3"/>
    </row>
    <row r="36" spans="1:73" ht="15.75" customHeight="1">
      <c r="A36" s="64">
        <v>2</v>
      </c>
      <c r="B36" s="65" t="s">
        <v>95</v>
      </c>
      <c r="C36" s="142" t="s">
        <v>96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11.5</v>
      </c>
      <c r="P36" s="130"/>
      <c r="Q36" s="144">
        <f t="shared" si="0"/>
        <v>345</v>
      </c>
      <c r="R36" s="127"/>
      <c r="S36" s="126">
        <f t="shared" si="1"/>
        <v>225</v>
      </c>
      <c r="T36" s="127"/>
      <c r="U36" s="124">
        <v>4</v>
      </c>
      <c r="V36" s="130"/>
      <c r="W36" s="126">
        <f t="shared" si="2"/>
        <v>225</v>
      </c>
      <c r="X36" s="127"/>
      <c r="Y36" s="1">
        <v>2</v>
      </c>
      <c r="Z36" s="126">
        <f t="shared" si="3"/>
        <v>60</v>
      </c>
      <c r="AA36" s="127"/>
      <c r="AB36" s="126">
        <f t="shared" si="4"/>
        <v>30</v>
      </c>
      <c r="AC36" s="127"/>
      <c r="AD36" s="124">
        <v>14</v>
      </c>
      <c r="AE36" s="130"/>
      <c r="AF36" s="124"/>
      <c r="AG36" s="130"/>
      <c r="AH36" s="124">
        <v>16</v>
      </c>
      <c r="AI36" s="130"/>
      <c r="AJ36" s="126">
        <f t="shared" si="5"/>
        <v>30</v>
      </c>
      <c r="AK36" s="127"/>
      <c r="AL36" s="2">
        <f t="shared" si="6"/>
        <v>50</v>
      </c>
      <c r="AM36" s="141"/>
      <c r="AN36" s="130"/>
      <c r="AO36" s="124"/>
      <c r="AP36" s="130"/>
      <c r="AQ36" s="124"/>
      <c r="AR36" s="130"/>
      <c r="AS36" s="124" t="s">
        <v>101</v>
      </c>
      <c r="AT36" s="130"/>
      <c r="AU36" s="1">
        <v>5.5</v>
      </c>
      <c r="AV36" s="126">
        <f t="shared" si="7"/>
        <v>165</v>
      </c>
      <c r="AW36" s="127"/>
      <c r="AX36" s="126">
        <f t="shared" si="8"/>
        <v>74</v>
      </c>
      <c r="AY36" s="128"/>
      <c r="AZ36" s="124">
        <v>38</v>
      </c>
      <c r="BA36" s="130"/>
      <c r="BB36" s="124"/>
      <c r="BC36" s="130"/>
      <c r="BD36" s="124">
        <v>36</v>
      </c>
      <c r="BE36" s="130"/>
      <c r="BF36" s="126">
        <f t="shared" si="9"/>
        <v>91</v>
      </c>
      <c r="BG36" s="127"/>
      <c r="BH36" s="2">
        <f t="shared" si="10"/>
        <v>55.151515151515149</v>
      </c>
      <c r="BI36" s="141"/>
      <c r="BJ36" s="130"/>
      <c r="BK36" s="124"/>
      <c r="BL36" s="125"/>
      <c r="BM36" s="124" t="s">
        <v>102</v>
      </c>
      <c r="BN36" s="130"/>
      <c r="BO36" s="124"/>
      <c r="BP36" s="125"/>
      <c r="BQ36" s="108" t="s">
        <v>94</v>
      </c>
      <c r="BR36" s="109"/>
      <c r="BS36" s="3"/>
      <c r="BT36" s="3"/>
      <c r="BU36" s="3"/>
    </row>
    <row r="37" spans="1:73" ht="29.25" customHeight="1">
      <c r="A37" s="64">
        <v>3</v>
      </c>
      <c r="B37" s="65" t="s">
        <v>103</v>
      </c>
      <c r="C37" s="168" t="s">
        <v>104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24">
        <v>3.5</v>
      </c>
      <c r="P37" s="130"/>
      <c r="Q37" s="144">
        <f t="shared" si="0"/>
        <v>105</v>
      </c>
      <c r="R37" s="127"/>
      <c r="S37" s="126">
        <f t="shared" si="1"/>
        <v>105</v>
      </c>
      <c r="T37" s="127"/>
      <c r="U37" s="124"/>
      <c r="V37" s="130"/>
      <c r="W37" s="126">
        <f t="shared" si="2"/>
        <v>105</v>
      </c>
      <c r="X37" s="127"/>
      <c r="Y37" s="1">
        <v>1.5</v>
      </c>
      <c r="Z37" s="126">
        <f t="shared" si="3"/>
        <v>45</v>
      </c>
      <c r="AA37" s="127"/>
      <c r="AB37" s="126">
        <f t="shared" si="4"/>
        <v>20</v>
      </c>
      <c r="AC37" s="127"/>
      <c r="AD37" s="124">
        <v>10</v>
      </c>
      <c r="AE37" s="130"/>
      <c r="AF37" s="124"/>
      <c r="AG37" s="130"/>
      <c r="AH37" s="124">
        <v>10</v>
      </c>
      <c r="AI37" s="130"/>
      <c r="AJ37" s="126">
        <f t="shared" si="5"/>
        <v>25</v>
      </c>
      <c r="AK37" s="127"/>
      <c r="AL37" s="2">
        <f t="shared" si="6"/>
        <v>55.555555555555557</v>
      </c>
      <c r="AM37" s="141"/>
      <c r="AN37" s="130"/>
      <c r="AO37" s="124"/>
      <c r="AP37" s="130"/>
      <c r="AQ37" s="124"/>
      <c r="AR37" s="130"/>
      <c r="AS37" s="124" t="s">
        <v>93</v>
      </c>
      <c r="AT37" s="130"/>
      <c r="AU37" s="1">
        <v>2</v>
      </c>
      <c r="AV37" s="126">
        <f t="shared" si="7"/>
        <v>60</v>
      </c>
      <c r="AW37" s="127"/>
      <c r="AX37" s="126">
        <f t="shared" si="8"/>
        <v>20</v>
      </c>
      <c r="AY37" s="128"/>
      <c r="AZ37" s="124">
        <v>10</v>
      </c>
      <c r="BA37" s="130"/>
      <c r="BB37" s="124"/>
      <c r="BC37" s="130"/>
      <c r="BD37" s="124">
        <v>10</v>
      </c>
      <c r="BE37" s="130"/>
      <c r="BF37" s="126">
        <f t="shared" si="9"/>
        <v>40</v>
      </c>
      <c r="BG37" s="127"/>
      <c r="BH37" s="2">
        <f t="shared" si="10"/>
        <v>66.666666666666657</v>
      </c>
      <c r="BI37" s="141"/>
      <c r="BJ37" s="130"/>
      <c r="BK37" s="124"/>
      <c r="BL37" s="125"/>
      <c r="BM37" s="124"/>
      <c r="BN37" s="130"/>
      <c r="BO37" s="124" t="s">
        <v>97</v>
      </c>
      <c r="BP37" s="125"/>
      <c r="BQ37" s="108" t="s">
        <v>94</v>
      </c>
      <c r="BR37" s="109"/>
      <c r="BS37" s="3"/>
      <c r="BT37" s="3"/>
      <c r="BU37" s="3"/>
    </row>
    <row r="38" spans="1:73" ht="18" customHeight="1">
      <c r="A38" s="64">
        <v>4</v>
      </c>
      <c r="B38" s="65" t="s">
        <v>109</v>
      </c>
      <c r="C38" s="168" t="s">
        <v>110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24">
        <v>12</v>
      </c>
      <c r="P38" s="130"/>
      <c r="Q38" s="144">
        <f t="shared" si="0"/>
        <v>360</v>
      </c>
      <c r="R38" s="127"/>
      <c r="S38" s="126">
        <f t="shared" si="1"/>
        <v>225</v>
      </c>
      <c r="T38" s="127"/>
      <c r="U38" s="124"/>
      <c r="V38" s="130"/>
      <c r="W38" s="126">
        <f t="shared" si="2"/>
        <v>225</v>
      </c>
      <c r="X38" s="127"/>
      <c r="Y38" s="1">
        <v>3</v>
      </c>
      <c r="Z38" s="126">
        <f t="shared" si="3"/>
        <v>90</v>
      </c>
      <c r="AA38" s="127"/>
      <c r="AB38" s="126">
        <f t="shared" si="4"/>
        <v>30</v>
      </c>
      <c r="AC38" s="127"/>
      <c r="AD38" s="124">
        <v>16</v>
      </c>
      <c r="AE38" s="130"/>
      <c r="AF38" s="124"/>
      <c r="AG38" s="130"/>
      <c r="AH38" s="124">
        <v>14</v>
      </c>
      <c r="AI38" s="130"/>
      <c r="AJ38" s="126">
        <f t="shared" si="5"/>
        <v>60</v>
      </c>
      <c r="AK38" s="127"/>
      <c r="AL38" s="2">
        <f t="shared" si="6"/>
        <v>66.666666666666657</v>
      </c>
      <c r="AM38" s="141"/>
      <c r="AN38" s="130"/>
      <c r="AO38" s="124"/>
      <c r="AP38" s="130"/>
      <c r="AQ38" s="124"/>
      <c r="AR38" s="130"/>
      <c r="AS38" s="124" t="s">
        <v>101</v>
      </c>
      <c r="AT38" s="130"/>
      <c r="AU38" s="1">
        <v>4.5</v>
      </c>
      <c r="AV38" s="126">
        <f t="shared" si="7"/>
        <v>135</v>
      </c>
      <c r="AW38" s="127"/>
      <c r="AX38" s="126">
        <f t="shared" si="8"/>
        <v>48</v>
      </c>
      <c r="AY38" s="128"/>
      <c r="AZ38" s="124">
        <v>24</v>
      </c>
      <c r="BA38" s="130"/>
      <c r="BB38" s="124"/>
      <c r="BC38" s="130"/>
      <c r="BD38" s="124">
        <v>24</v>
      </c>
      <c r="BE38" s="130"/>
      <c r="BF38" s="126">
        <f t="shared" si="9"/>
        <v>87</v>
      </c>
      <c r="BG38" s="127"/>
      <c r="BH38" s="2">
        <f t="shared" si="10"/>
        <v>64.444444444444443</v>
      </c>
      <c r="BI38" s="141"/>
      <c r="BJ38" s="130"/>
      <c r="BK38" s="124"/>
      <c r="BL38" s="125"/>
      <c r="BM38" s="124" t="s">
        <v>102</v>
      </c>
      <c r="BN38" s="130"/>
      <c r="BO38" s="124"/>
      <c r="BP38" s="125"/>
      <c r="BQ38" s="108" t="s">
        <v>94</v>
      </c>
      <c r="BR38" s="109"/>
      <c r="BS38" s="3"/>
      <c r="BT38" s="3"/>
      <c r="BU38" s="3"/>
    </row>
    <row r="39" spans="1:73" ht="15.75" customHeight="1">
      <c r="A39" s="66">
        <v>5</v>
      </c>
      <c r="B39" s="65" t="s">
        <v>112</v>
      </c>
      <c r="C39" s="211" t="s">
        <v>114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210">
        <v>3</v>
      </c>
      <c r="P39" s="167"/>
      <c r="Q39" s="212">
        <f t="shared" si="0"/>
        <v>90</v>
      </c>
      <c r="R39" s="209"/>
      <c r="S39" s="208">
        <f t="shared" si="1"/>
        <v>90</v>
      </c>
      <c r="T39" s="209"/>
      <c r="U39" s="210"/>
      <c r="V39" s="167"/>
      <c r="W39" s="208">
        <f t="shared" si="2"/>
        <v>90</v>
      </c>
      <c r="X39" s="209"/>
      <c r="Y39" s="67">
        <v>3</v>
      </c>
      <c r="Z39" s="208">
        <f t="shared" si="3"/>
        <v>90</v>
      </c>
      <c r="AA39" s="209"/>
      <c r="AB39" s="208">
        <f t="shared" si="4"/>
        <v>30</v>
      </c>
      <c r="AC39" s="209"/>
      <c r="AD39" s="210">
        <v>16</v>
      </c>
      <c r="AE39" s="167"/>
      <c r="AF39" s="210"/>
      <c r="AG39" s="167"/>
      <c r="AH39" s="210">
        <v>14</v>
      </c>
      <c r="AI39" s="167"/>
      <c r="AJ39" s="208">
        <f t="shared" si="5"/>
        <v>60</v>
      </c>
      <c r="AK39" s="209"/>
      <c r="AL39" s="68">
        <f t="shared" si="6"/>
        <v>66.666666666666657</v>
      </c>
      <c r="AM39" s="166"/>
      <c r="AN39" s="167"/>
      <c r="AO39" s="210"/>
      <c r="AP39" s="167"/>
      <c r="AQ39" s="210" t="s">
        <v>92</v>
      </c>
      <c r="AR39" s="167"/>
      <c r="AS39" s="210"/>
      <c r="AT39" s="167"/>
      <c r="AU39" s="67"/>
      <c r="AV39" s="208">
        <f t="shared" si="7"/>
        <v>0</v>
      </c>
      <c r="AW39" s="209"/>
      <c r="AX39" s="208">
        <f t="shared" si="8"/>
        <v>0</v>
      </c>
      <c r="AY39" s="214"/>
      <c r="AZ39" s="210"/>
      <c r="BA39" s="167"/>
      <c r="BB39" s="210"/>
      <c r="BC39" s="167"/>
      <c r="BD39" s="210"/>
      <c r="BE39" s="167"/>
      <c r="BF39" s="208">
        <f t="shared" si="9"/>
        <v>0</v>
      </c>
      <c r="BG39" s="209"/>
      <c r="BH39" s="68" t="e">
        <f t="shared" si="10"/>
        <v>#DIV/0!</v>
      </c>
      <c r="BI39" s="166"/>
      <c r="BJ39" s="167"/>
      <c r="BK39" s="210"/>
      <c r="BL39" s="213"/>
      <c r="BM39" s="210"/>
      <c r="BN39" s="167"/>
      <c r="BO39" s="210"/>
      <c r="BP39" s="213"/>
      <c r="BQ39" s="108" t="s">
        <v>94</v>
      </c>
      <c r="BR39" s="109"/>
      <c r="BS39" s="3"/>
      <c r="BT39" s="3"/>
      <c r="BU39" s="3"/>
    </row>
    <row r="40" spans="1:73" ht="15.75" customHeight="1">
      <c r="A40" s="69">
        <v>6</v>
      </c>
      <c r="B40" s="65" t="s">
        <v>121</v>
      </c>
      <c r="C40" s="171" t="s">
        <v>122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>
        <v>5</v>
      </c>
      <c r="P40" s="174"/>
      <c r="Q40" s="175">
        <f t="shared" si="0"/>
        <v>150</v>
      </c>
      <c r="R40" s="174"/>
      <c r="S40" s="173">
        <f t="shared" si="1"/>
        <v>150</v>
      </c>
      <c r="T40" s="174"/>
      <c r="U40" s="173"/>
      <c r="V40" s="174"/>
      <c r="W40" s="173">
        <f t="shared" si="2"/>
        <v>150</v>
      </c>
      <c r="X40" s="174"/>
      <c r="Y40" s="70">
        <v>2.5</v>
      </c>
      <c r="Z40" s="173">
        <f t="shared" si="3"/>
        <v>75</v>
      </c>
      <c r="AA40" s="174"/>
      <c r="AB40" s="173">
        <f t="shared" si="4"/>
        <v>26</v>
      </c>
      <c r="AC40" s="174"/>
      <c r="AD40" s="173">
        <v>14</v>
      </c>
      <c r="AE40" s="174"/>
      <c r="AF40" s="173"/>
      <c r="AG40" s="174"/>
      <c r="AH40" s="173">
        <v>12</v>
      </c>
      <c r="AI40" s="174"/>
      <c r="AJ40" s="173">
        <f t="shared" si="5"/>
        <v>49</v>
      </c>
      <c r="AK40" s="174"/>
      <c r="AL40" s="71">
        <f t="shared" si="6"/>
        <v>65.333333333333329</v>
      </c>
      <c r="AM40" s="197"/>
      <c r="AN40" s="174"/>
      <c r="AO40" s="173"/>
      <c r="AP40" s="174"/>
      <c r="AQ40" s="173"/>
      <c r="AR40" s="174"/>
      <c r="AS40" s="173" t="s">
        <v>93</v>
      </c>
      <c r="AT40" s="174"/>
      <c r="AU40" s="70">
        <v>2.5</v>
      </c>
      <c r="AV40" s="173">
        <f t="shared" si="7"/>
        <v>75</v>
      </c>
      <c r="AW40" s="174"/>
      <c r="AX40" s="173">
        <f t="shared" si="8"/>
        <v>26</v>
      </c>
      <c r="AY40" s="196"/>
      <c r="AZ40" s="173">
        <v>14</v>
      </c>
      <c r="BA40" s="174"/>
      <c r="BB40" s="173"/>
      <c r="BC40" s="174"/>
      <c r="BD40" s="173">
        <v>12</v>
      </c>
      <c r="BE40" s="174"/>
      <c r="BF40" s="173">
        <f t="shared" si="9"/>
        <v>49</v>
      </c>
      <c r="BG40" s="174"/>
      <c r="BH40" s="71">
        <f t="shared" si="10"/>
        <v>65.333333333333329</v>
      </c>
      <c r="BI40" s="197"/>
      <c r="BJ40" s="174"/>
      <c r="BK40" s="173"/>
      <c r="BL40" s="195"/>
      <c r="BM40" s="173"/>
      <c r="BN40" s="174"/>
      <c r="BO40" s="173" t="s">
        <v>111</v>
      </c>
      <c r="BP40" s="195"/>
      <c r="BQ40" s="108" t="s">
        <v>94</v>
      </c>
      <c r="BR40" s="109"/>
      <c r="BS40" s="3"/>
      <c r="BT40" s="3"/>
      <c r="BU40" s="3"/>
    </row>
    <row r="41" spans="1:73" ht="16.5" customHeight="1">
      <c r="A41" s="64">
        <v>7</v>
      </c>
      <c r="B41" s="65" t="s">
        <v>126</v>
      </c>
      <c r="C41" s="142" t="s">
        <v>127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3</v>
      </c>
      <c r="P41" s="130"/>
      <c r="Q41" s="144">
        <f t="shared" si="0"/>
        <v>90</v>
      </c>
      <c r="R41" s="127"/>
      <c r="S41" s="126">
        <f t="shared" si="1"/>
        <v>90</v>
      </c>
      <c r="T41" s="127"/>
      <c r="U41" s="124"/>
      <c r="V41" s="130"/>
      <c r="W41" s="126">
        <f t="shared" si="2"/>
        <v>90</v>
      </c>
      <c r="X41" s="127"/>
      <c r="Y41" s="1">
        <v>3</v>
      </c>
      <c r="Z41" s="126">
        <f t="shared" si="3"/>
        <v>90</v>
      </c>
      <c r="AA41" s="127"/>
      <c r="AB41" s="126">
        <f t="shared" si="4"/>
        <v>30</v>
      </c>
      <c r="AC41" s="127"/>
      <c r="AD41" s="124">
        <v>16</v>
      </c>
      <c r="AE41" s="130"/>
      <c r="AF41" s="124"/>
      <c r="AG41" s="130"/>
      <c r="AH41" s="124">
        <v>14</v>
      </c>
      <c r="AI41" s="130"/>
      <c r="AJ41" s="126">
        <f t="shared" si="5"/>
        <v>60</v>
      </c>
      <c r="AK41" s="127"/>
      <c r="AL41" s="2">
        <f t="shared" si="6"/>
        <v>66.666666666666657</v>
      </c>
      <c r="AM41" s="141"/>
      <c r="AN41" s="130"/>
      <c r="AO41" s="124"/>
      <c r="AP41" s="130"/>
      <c r="AQ41" s="124" t="s">
        <v>92</v>
      </c>
      <c r="AR41" s="130"/>
      <c r="AS41" s="124"/>
      <c r="AT41" s="130"/>
      <c r="AU41" s="1"/>
      <c r="AV41" s="126">
        <f t="shared" si="7"/>
        <v>0</v>
      </c>
      <c r="AW41" s="127"/>
      <c r="AX41" s="126">
        <f t="shared" si="8"/>
        <v>0</v>
      </c>
      <c r="AY41" s="128"/>
      <c r="AZ41" s="124"/>
      <c r="BA41" s="130"/>
      <c r="BB41" s="124"/>
      <c r="BC41" s="130"/>
      <c r="BD41" s="124"/>
      <c r="BE41" s="130"/>
      <c r="BF41" s="126">
        <f t="shared" si="9"/>
        <v>0</v>
      </c>
      <c r="BG41" s="127"/>
      <c r="BH41" s="2" t="e">
        <f t="shared" si="10"/>
        <v>#DIV/0!</v>
      </c>
      <c r="BI41" s="141"/>
      <c r="BJ41" s="130"/>
      <c r="BK41" s="124"/>
      <c r="BL41" s="125"/>
      <c r="BM41" s="124"/>
      <c r="BN41" s="130"/>
      <c r="BO41" s="124"/>
      <c r="BP41" s="125"/>
      <c r="BQ41" s="108" t="s">
        <v>94</v>
      </c>
      <c r="BR41" s="109"/>
      <c r="BS41" s="3"/>
      <c r="BT41" s="3"/>
      <c r="BU41" s="3"/>
    </row>
    <row r="42" spans="1:73" ht="66.75" customHeight="1">
      <c r="A42" s="72">
        <v>8</v>
      </c>
      <c r="B42" s="73" t="s">
        <v>130</v>
      </c>
      <c r="C42" s="142" t="s">
        <v>131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24">
        <v>1.5</v>
      </c>
      <c r="P42" s="130"/>
      <c r="Q42" s="144">
        <f t="shared" si="0"/>
        <v>45</v>
      </c>
      <c r="R42" s="127"/>
      <c r="S42" s="126">
        <f t="shared" si="1"/>
        <v>45</v>
      </c>
      <c r="T42" s="127"/>
      <c r="U42" s="124"/>
      <c r="V42" s="130"/>
      <c r="W42" s="126">
        <f t="shared" si="2"/>
        <v>45</v>
      </c>
      <c r="X42" s="127"/>
      <c r="Y42" s="1"/>
      <c r="Z42" s="126">
        <f t="shared" si="3"/>
        <v>0</v>
      </c>
      <c r="AA42" s="127"/>
      <c r="AB42" s="126">
        <f t="shared" si="4"/>
        <v>0</v>
      </c>
      <c r="AC42" s="127"/>
      <c r="AD42" s="124"/>
      <c r="AE42" s="130"/>
      <c r="AF42" s="124"/>
      <c r="AG42" s="130"/>
      <c r="AH42" s="124"/>
      <c r="AI42" s="130"/>
      <c r="AJ42" s="126">
        <f t="shared" si="5"/>
        <v>0</v>
      </c>
      <c r="AK42" s="127"/>
      <c r="AL42" s="2" t="e">
        <f t="shared" si="6"/>
        <v>#DIV/0!</v>
      </c>
      <c r="AM42" s="141"/>
      <c r="AN42" s="130"/>
      <c r="AO42" s="124"/>
      <c r="AP42" s="130"/>
      <c r="AQ42" s="124"/>
      <c r="AR42" s="130"/>
      <c r="AS42" s="124"/>
      <c r="AT42" s="130"/>
      <c r="AU42" s="1">
        <v>1.5</v>
      </c>
      <c r="AV42" s="126">
        <f t="shared" si="7"/>
        <v>45</v>
      </c>
      <c r="AW42" s="127"/>
      <c r="AX42" s="126">
        <f t="shared" si="8"/>
        <v>0</v>
      </c>
      <c r="AY42" s="128"/>
      <c r="AZ42" s="124"/>
      <c r="BA42" s="130"/>
      <c r="BB42" s="124"/>
      <c r="BC42" s="130"/>
      <c r="BD42" s="124"/>
      <c r="BE42" s="130"/>
      <c r="BF42" s="126">
        <f t="shared" si="9"/>
        <v>45</v>
      </c>
      <c r="BG42" s="127"/>
      <c r="BH42" s="2">
        <f t="shared" si="10"/>
        <v>100</v>
      </c>
      <c r="BI42" s="141">
        <v>1</v>
      </c>
      <c r="BJ42" s="130"/>
      <c r="BK42" s="124"/>
      <c r="BL42" s="125"/>
      <c r="BM42" s="124"/>
      <c r="BN42" s="130"/>
      <c r="BO42" s="124" t="s">
        <v>97</v>
      </c>
      <c r="BP42" s="125"/>
      <c r="BQ42" s="114" t="s">
        <v>94</v>
      </c>
      <c r="BR42" s="115"/>
      <c r="BS42" s="3"/>
      <c r="BT42" s="3"/>
      <c r="BU42" s="3"/>
    </row>
    <row r="43" spans="1:73" ht="16.5" customHeight="1">
      <c r="A43" s="74"/>
      <c r="B43" s="75"/>
      <c r="C43" s="140" t="s">
        <v>135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23"/>
      <c r="O43" s="144">
        <f>SUM(O35:P42)</f>
        <v>48.5</v>
      </c>
      <c r="P43" s="127"/>
      <c r="Q43" s="144">
        <f>SUM(Q35:R42)</f>
        <v>1455</v>
      </c>
      <c r="R43" s="127"/>
      <c r="S43" s="144">
        <f>SUM(S35:T42)</f>
        <v>990</v>
      </c>
      <c r="T43" s="127"/>
      <c r="U43" s="144">
        <f>SUM(U35:V42)</f>
        <v>11</v>
      </c>
      <c r="V43" s="127"/>
      <c r="W43" s="144">
        <f>SUM(W35:X42)</f>
        <v>990</v>
      </c>
      <c r="X43" s="127"/>
      <c r="Y43" s="76">
        <f>SUM(Y35:Y42)</f>
        <v>17</v>
      </c>
      <c r="Z43" s="154">
        <f>SUM(Z35:AA42)</f>
        <v>510</v>
      </c>
      <c r="AA43" s="123"/>
      <c r="AB43" s="144">
        <f>SUM(AB35:AC42)</f>
        <v>198</v>
      </c>
      <c r="AC43" s="127"/>
      <c r="AD43" s="144">
        <f>SUM(AD35:AE42)</f>
        <v>90</v>
      </c>
      <c r="AE43" s="127"/>
      <c r="AF43" s="144">
        <f>SUM(AF35:AG42)</f>
        <v>0</v>
      </c>
      <c r="AG43" s="127"/>
      <c r="AH43" s="144">
        <f>SUM(AH35:AI42)</f>
        <v>108</v>
      </c>
      <c r="AI43" s="127"/>
      <c r="AJ43" s="144">
        <f>SUM(AJ35:AK42)</f>
        <v>312</v>
      </c>
      <c r="AK43" s="127"/>
      <c r="AL43" s="2">
        <f t="shared" si="6"/>
        <v>61.176470588235297</v>
      </c>
      <c r="AM43" s="141"/>
      <c r="AN43" s="130"/>
      <c r="AO43" s="124"/>
      <c r="AP43" s="130"/>
      <c r="AQ43" s="124"/>
      <c r="AR43" s="130"/>
      <c r="AS43" s="124"/>
      <c r="AT43" s="130"/>
      <c r="AU43" s="76">
        <f>SUM(AU35:AU42)</f>
        <v>16</v>
      </c>
      <c r="AV43" s="154">
        <f>SUM(AV35:AW42)</f>
        <v>480</v>
      </c>
      <c r="AW43" s="123"/>
      <c r="AX43" s="144">
        <f>SUM(AX35:AY42)</f>
        <v>168</v>
      </c>
      <c r="AY43" s="127"/>
      <c r="AZ43" s="144">
        <f>SUM(AZ35:BA42)</f>
        <v>86</v>
      </c>
      <c r="BA43" s="127"/>
      <c r="BB43" s="144">
        <f>SUM(BB35:BC42)</f>
        <v>0</v>
      </c>
      <c r="BC43" s="127"/>
      <c r="BD43" s="144">
        <f>SUM(BD35:BE42)</f>
        <v>82</v>
      </c>
      <c r="BE43" s="127"/>
      <c r="BF43" s="144">
        <f>SUM(BF35:BG42)</f>
        <v>312</v>
      </c>
      <c r="BG43" s="127"/>
      <c r="BH43" s="77"/>
      <c r="BI43" s="158"/>
      <c r="BJ43" s="123"/>
      <c r="BK43" s="140"/>
      <c r="BL43" s="123"/>
      <c r="BM43" s="140"/>
      <c r="BN43" s="123"/>
      <c r="BO43" s="140"/>
      <c r="BP43" s="123"/>
      <c r="BQ43" s="122"/>
      <c r="BR43" s="123"/>
      <c r="BS43" s="3"/>
      <c r="BT43" s="3"/>
      <c r="BU43" s="3"/>
    </row>
    <row r="44" spans="1:73" ht="14.25" customHeight="1" thickBot="1">
      <c r="A44" s="147" t="s">
        <v>143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9"/>
      <c r="BS44" s="3"/>
      <c r="BT44" s="3"/>
      <c r="BU44" s="3"/>
    </row>
    <row r="45" spans="1:73" ht="30" customHeight="1">
      <c r="A45" s="64">
        <v>9</v>
      </c>
      <c r="B45" s="65" t="s">
        <v>144</v>
      </c>
      <c r="C45" s="168" t="s">
        <v>145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24">
        <v>3</v>
      </c>
      <c r="P45" s="130"/>
      <c r="Q45" s="144">
        <f t="shared" ref="Q45:Q49" si="11">O45*30</f>
        <v>90</v>
      </c>
      <c r="R45" s="127"/>
      <c r="S45" s="126">
        <f t="shared" ref="S45:S49" si="12">W45</f>
        <v>90</v>
      </c>
      <c r="T45" s="127"/>
      <c r="U45" s="124"/>
      <c r="V45" s="130"/>
      <c r="W45" s="126">
        <f t="shared" ref="W45:W49" si="13">Z45+AV45</f>
        <v>90</v>
      </c>
      <c r="X45" s="127"/>
      <c r="Y45" s="1">
        <v>3</v>
      </c>
      <c r="Z45" s="126">
        <f t="shared" ref="Z45:Z49" si="14">Y45*30</f>
        <v>90</v>
      </c>
      <c r="AA45" s="127"/>
      <c r="AB45" s="126">
        <f t="shared" ref="AB45:AB49" si="15">AD45+AF45+AH45</f>
        <v>30</v>
      </c>
      <c r="AC45" s="127"/>
      <c r="AD45" s="124">
        <v>16</v>
      </c>
      <c r="AE45" s="130"/>
      <c r="AF45" s="124"/>
      <c r="AG45" s="130"/>
      <c r="AH45" s="124">
        <v>14</v>
      </c>
      <c r="AI45" s="130"/>
      <c r="AJ45" s="126">
        <f t="shared" ref="AJ45:AJ49" si="16">Z45-AB45</f>
        <v>60</v>
      </c>
      <c r="AK45" s="127"/>
      <c r="AL45" s="2">
        <f t="shared" ref="AL45:AL50" si="17">AJ45/Z45*100</f>
        <v>66.666666666666657</v>
      </c>
      <c r="AM45" s="141"/>
      <c r="AN45" s="130"/>
      <c r="AO45" s="124"/>
      <c r="AP45" s="130"/>
      <c r="AQ45" s="124"/>
      <c r="AR45" s="130"/>
      <c r="AS45" s="124" t="s">
        <v>93</v>
      </c>
      <c r="AT45" s="130"/>
      <c r="AU45" s="1"/>
      <c r="AV45" s="126">
        <f t="shared" ref="AV45:AV49" si="18">AU45*30</f>
        <v>0</v>
      </c>
      <c r="AW45" s="127"/>
      <c r="AX45" s="126">
        <f t="shared" ref="AX45:AX49" si="19">AZ45+BB45+BD45</f>
        <v>0</v>
      </c>
      <c r="AY45" s="128"/>
      <c r="AZ45" s="124"/>
      <c r="BA45" s="130"/>
      <c r="BB45" s="124"/>
      <c r="BC45" s="130"/>
      <c r="BD45" s="124"/>
      <c r="BE45" s="130"/>
      <c r="BF45" s="126">
        <f t="shared" ref="BF45:BF49" si="20">AV45-AX45</f>
        <v>0</v>
      </c>
      <c r="BG45" s="127"/>
      <c r="BH45" s="2" t="e">
        <f t="shared" ref="BH45:BH50" si="21">BF45/AV45*100</f>
        <v>#DIV/0!</v>
      </c>
      <c r="BI45" s="169"/>
      <c r="BJ45" s="170"/>
      <c r="BK45" s="124"/>
      <c r="BL45" s="125"/>
      <c r="BM45" s="124"/>
      <c r="BN45" s="130"/>
      <c r="BO45" s="124"/>
      <c r="BP45" s="125"/>
      <c r="BQ45" s="120" t="s">
        <v>146</v>
      </c>
      <c r="BR45" s="121"/>
      <c r="BS45" s="3"/>
      <c r="BT45" s="3"/>
      <c r="BU45" s="3"/>
    </row>
    <row r="46" spans="1:73" ht="39" customHeight="1">
      <c r="A46" s="64">
        <v>10</v>
      </c>
      <c r="B46" s="65" t="s">
        <v>147</v>
      </c>
      <c r="C46" s="168" t="s">
        <v>148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3</v>
      </c>
      <c r="P46" s="130"/>
      <c r="Q46" s="144">
        <f t="shared" si="11"/>
        <v>90</v>
      </c>
      <c r="R46" s="127"/>
      <c r="S46" s="126">
        <f t="shared" si="12"/>
        <v>90</v>
      </c>
      <c r="T46" s="127"/>
      <c r="U46" s="124"/>
      <c r="V46" s="130"/>
      <c r="W46" s="126">
        <f t="shared" si="13"/>
        <v>90</v>
      </c>
      <c r="X46" s="127"/>
      <c r="Y46" s="1"/>
      <c r="Z46" s="126">
        <f t="shared" si="14"/>
        <v>0</v>
      </c>
      <c r="AA46" s="127"/>
      <c r="AB46" s="126">
        <f t="shared" si="15"/>
        <v>0</v>
      </c>
      <c r="AC46" s="127"/>
      <c r="AD46" s="124"/>
      <c r="AE46" s="130"/>
      <c r="AF46" s="124"/>
      <c r="AG46" s="130"/>
      <c r="AH46" s="124"/>
      <c r="AI46" s="130"/>
      <c r="AJ46" s="126">
        <f t="shared" si="16"/>
        <v>0</v>
      </c>
      <c r="AK46" s="127"/>
      <c r="AL46" s="2" t="e">
        <f t="shared" si="17"/>
        <v>#DIV/0!</v>
      </c>
      <c r="AM46" s="141"/>
      <c r="AN46" s="130"/>
      <c r="AO46" s="124"/>
      <c r="AP46" s="130"/>
      <c r="AQ46" s="124"/>
      <c r="AR46" s="130"/>
      <c r="AS46" s="124"/>
      <c r="AT46" s="130"/>
      <c r="AU46" s="1">
        <v>3</v>
      </c>
      <c r="AV46" s="126">
        <f t="shared" si="18"/>
        <v>90</v>
      </c>
      <c r="AW46" s="127"/>
      <c r="AX46" s="126">
        <f t="shared" si="19"/>
        <v>30</v>
      </c>
      <c r="AY46" s="128"/>
      <c r="AZ46" s="124">
        <v>16</v>
      </c>
      <c r="BA46" s="130"/>
      <c r="BB46" s="124"/>
      <c r="BC46" s="130"/>
      <c r="BD46" s="124">
        <v>14</v>
      </c>
      <c r="BE46" s="130"/>
      <c r="BF46" s="126">
        <f t="shared" si="20"/>
        <v>60</v>
      </c>
      <c r="BG46" s="127"/>
      <c r="BH46" s="2">
        <f t="shared" si="21"/>
        <v>66.666666666666657</v>
      </c>
      <c r="BI46" s="141"/>
      <c r="BJ46" s="130"/>
      <c r="BK46" s="124"/>
      <c r="BL46" s="125"/>
      <c r="BM46" s="124"/>
      <c r="BN46" s="130"/>
      <c r="BO46" s="124" t="s">
        <v>111</v>
      </c>
      <c r="BP46" s="125"/>
      <c r="BQ46" s="118" t="s">
        <v>146</v>
      </c>
      <c r="BR46" s="119"/>
      <c r="BS46" s="3"/>
      <c r="BT46" s="3"/>
      <c r="BU46" s="3"/>
    </row>
    <row r="47" spans="1:73" ht="30" customHeight="1">
      <c r="A47" s="64">
        <v>11</v>
      </c>
      <c r="B47" s="65" t="s">
        <v>149</v>
      </c>
      <c r="C47" s="142" t="s">
        <v>150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3</v>
      </c>
      <c r="P47" s="130"/>
      <c r="Q47" s="144">
        <f t="shared" si="11"/>
        <v>90</v>
      </c>
      <c r="R47" s="127"/>
      <c r="S47" s="126">
        <f t="shared" si="12"/>
        <v>90</v>
      </c>
      <c r="T47" s="127"/>
      <c r="U47" s="124"/>
      <c r="V47" s="130"/>
      <c r="W47" s="126">
        <f t="shared" si="13"/>
        <v>90</v>
      </c>
      <c r="X47" s="127"/>
      <c r="Y47" s="1"/>
      <c r="Z47" s="126">
        <f t="shared" si="14"/>
        <v>0</v>
      </c>
      <c r="AA47" s="127"/>
      <c r="AB47" s="126">
        <f t="shared" si="15"/>
        <v>0</v>
      </c>
      <c r="AC47" s="127"/>
      <c r="AD47" s="124"/>
      <c r="AE47" s="130"/>
      <c r="AF47" s="124"/>
      <c r="AG47" s="130"/>
      <c r="AH47" s="124"/>
      <c r="AI47" s="130"/>
      <c r="AJ47" s="126">
        <f t="shared" si="16"/>
        <v>0</v>
      </c>
      <c r="AK47" s="127"/>
      <c r="AL47" s="2" t="e">
        <f t="shared" si="17"/>
        <v>#DIV/0!</v>
      </c>
      <c r="AM47" s="141"/>
      <c r="AN47" s="130"/>
      <c r="AO47" s="124"/>
      <c r="AP47" s="130"/>
      <c r="AQ47" s="124"/>
      <c r="AR47" s="130"/>
      <c r="AS47" s="124"/>
      <c r="AT47" s="130"/>
      <c r="AU47" s="1">
        <v>3</v>
      </c>
      <c r="AV47" s="126">
        <f t="shared" si="18"/>
        <v>90</v>
      </c>
      <c r="AW47" s="127"/>
      <c r="AX47" s="126">
        <f t="shared" si="19"/>
        <v>30</v>
      </c>
      <c r="AY47" s="128"/>
      <c r="AZ47" s="124">
        <v>16</v>
      </c>
      <c r="BA47" s="130"/>
      <c r="BB47" s="124"/>
      <c r="BC47" s="130"/>
      <c r="BD47" s="124">
        <v>14</v>
      </c>
      <c r="BE47" s="130"/>
      <c r="BF47" s="126">
        <f t="shared" si="20"/>
        <v>60</v>
      </c>
      <c r="BG47" s="127"/>
      <c r="BH47" s="2">
        <f t="shared" si="21"/>
        <v>66.666666666666657</v>
      </c>
      <c r="BI47" s="141"/>
      <c r="BJ47" s="130"/>
      <c r="BK47" s="124"/>
      <c r="BL47" s="125"/>
      <c r="BM47" s="124"/>
      <c r="BN47" s="130"/>
      <c r="BO47" s="124" t="s">
        <v>111</v>
      </c>
      <c r="BP47" s="125"/>
      <c r="BQ47" s="138"/>
      <c r="BR47" s="139"/>
      <c r="BS47" s="3"/>
      <c r="BT47" s="3"/>
      <c r="BU47" s="3"/>
    </row>
    <row r="48" spans="1:73" ht="32.25" customHeight="1">
      <c r="A48" s="64">
        <v>12</v>
      </c>
      <c r="B48" s="65" t="s">
        <v>152</v>
      </c>
      <c r="C48" s="168" t="s">
        <v>153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9</v>
      </c>
      <c r="P48" s="130"/>
      <c r="Q48" s="144">
        <f t="shared" si="11"/>
        <v>270</v>
      </c>
      <c r="R48" s="127"/>
      <c r="S48" s="126">
        <f t="shared" si="12"/>
        <v>270</v>
      </c>
      <c r="T48" s="127"/>
      <c r="U48" s="124"/>
      <c r="V48" s="130"/>
      <c r="W48" s="126">
        <f t="shared" si="13"/>
        <v>270</v>
      </c>
      <c r="X48" s="127"/>
      <c r="Y48" s="1">
        <v>4.5</v>
      </c>
      <c r="Z48" s="126">
        <f t="shared" si="14"/>
        <v>135</v>
      </c>
      <c r="AA48" s="127"/>
      <c r="AB48" s="126">
        <f t="shared" si="15"/>
        <v>54</v>
      </c>
      <c r="AC48" s="127"/>
      <c r="AD48" s="124">
        <v>28</v>
      </c>
      <c r="AE48" s="130"/>
      <c r="AF48" s="124"/>
      <c r="AG48" s="130"/>
      <c r="AH48" s="124">
        <v>26</v>
      </c>
      <c r="AI48" s="130"/>
      <c r="AJ48" s="126">
        <f t="shared" si="16"/>
        <v>81</v>
      </c>
      <c r="AK48" s="127"/>
      <c r="AL48" s="2">
        <f t="shared" si="17"/>
        <v>60</v>
      </c>
      <c r="AM48" s="141"/>
      <c r="AN48" s="130"/>
      <c r="AO48" s="124"/>
      <c r="AP48" s="130"/>
      <c r="AQ48" s="124"/>
      <c r="AR48" s="130"/>
      <c r="AS48" s="124" t="s">
        <v>93</v>
      </c>
      <c r="AT48" s="130"/>
      <c r="AU48" s="1">
        <v>4.5</v>
      </c>
      <c r="AV48" s="126">
        <f t="shared" si="18"/>
        <v>135</v>
      </c>
      <c r="AW48" s="127"/>
      <c r="AX48" s="126">
        <f t="shared" si="19"/>
        <v>44</v>
      </c>
      <c r="AY48" s="128"/>
      <c r="AZ48" s="126">
        <v>22</v>
      </c>
      <c r="BA48" s="127"/>
      <c r="BB48" s="124"/>
      <c r="BC48" s="130"/>
      <c r="BD48" s="124">
        <v>22</v>
      </c>
      <c r="BE48" s="130"/>
      <c r="BF48" s="126">
        <f t="shared" si="20"/>
        <v>91</v>
      </c>
      <c r="BG48" s="127"/>
      <c r="BH48" s="2">
        <f t="shared" si="21"/>
        <v>67.407407407407405</v>
      </c>
      <c r="BI48" s="141"/>
      <c r="BJ48" s="130"/>
      <c r="BK48" s="124"/>
      <c r="BL48" s="125"/>
      <c r="BM48" s="124" t="s">
        <v>102</v>
      </c>
      <c r="BN48" s="130"/>
      <c r="BO48" s="124"/>
      <c r="BP48" s="125"/>
      <c r="BQ48" s="116" t="s">
        <v>94</v>
      </c>
      <c r="BR48" s="117"/>
      <c r="BS48" s="3"/>
      <c r="BT48" s="3"/>
      <c r="BU48" s="3"/>
    </row>
    <row r="49" spans="1:73" ht="30.75" customHeight="1">
      <c r="A49" s="64">
        <v>13</v>
      </c>
      <c r="B49" s="65" t="s">
        <v>155</v>
      </c>
      <c r="C49" s="142" t="s">
        <v>156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15</v>
      </c>
      <c r="P49" s="130"/>
      <c r="Q49" s="144">
        <f t="shared" si="11"/>
        <v>450</v>
      </c>
      <c r="R49" s="127"/>
      <c r="S49" s="126">
        <f t="shared" si="12"/>
        <v>180</v>
      </c>
      <c r="T49" s="127"/>
      <c r="U49" s="124">
        <v>9</v>
      </c>
      <c r="V49" s="130"/>
      <c r="W49" s="126">
        <f t="shared" si="13"/>
        <v>180</v>
      </c>
      <c r="X49" s="127"/>
      <c r="Y49" s="1">
        <v>3</v>
      </c>
      <c r="Z49" s="126">
        <f t="shared" si="14"/>
        <v>90</v>
      </c>
      <c r="AA49" s="127"/>
      <c r="AB49" s="126">
        <f t="shared" si="15"/>
        <v>32</v>
      </c>
      <c r="AC49" s="127"/>
      <c r="AD49" s="124">
        <v>16</v>
      </c>
      <c r="AE49" s="130"/>
      <c r="AF49" s="124"/>
      <c r="AG49" s="130"/>
      <c r="AH49" s="124">
        <v>16</v>
      </c>
      <c r="AI49" s="130"/>
      <c r="AJ49" s="126">
        <f t="shared" si="16"/>
        <v>58</v>
      </c>
      <c r="AK49" s="127"/>
      <c r="AL49" s="2">
        <f t="shared" si="17"/>
        <v>64.444444444444443</v>
      </c>
      <c r="AM49" s="141"/>
      <c r="AN49" s="130"/>
      <c r="AO49" s="124"/>
      <c r="AP49" s="130"/>
      <c r="AQ49" s="124"/>
      <c r="AR49" s="130"/>
      <c r="AS49" s="124" t="s">
        <v>93</v>
      </c>
      <c r="AT49" s="130"/>
      <c r="AU49" s="1">
        <v>3</v>
      </c>
      <c r="AV49" s="126">
        <f t="shared" si="18"/>
        <v>90</v>
      </c>
      <c r="AW49" s="127"/>
      <c r="AX49" s="126">
        <f t="shared" si="19"/>
        <v>30</v>
      </c>
      <c r="AY49" s="128"/>
      <c r="AZ49" s="124">
        <v>16</v>
      </c>
      <c r="BA49" s="130"/>
      <c r="BB49" s="124"/>
      <c r="BC49" s="130"/>
      <c r="BD49" s="124">
        <v>14</v>
      </c>
      <c r="BE49" s="130"/>
      <c r="BF49" s="126">
        <f t="shared" si="20"/>
        <v>60</v>
      </c>
      <c r="BG49" s="127"/>
      <c r="BH49" s="2">
        <f t="shared" si="21"/>
        <v>66.666666666666657</v>
      </c>
      <c r="BI49" s="141"/>
      <c r="BJ49" s="130"/>
      <c r="BK49" s="124"/>
      <c r="BL49" s="125"/>
      <c r="BM49" s="124"/>
      <c r="BN49" s="130"/>
      <c r="BO49" s="124" t="s">
        <v>97</v>
      </c>
      <c r="BP49" s="125"/>
      <c r="BQ49" s="114" t="s">
        <v>94</v>
      </c>
      <c r="BR49" s="115"/>
      <c r="BS49" s="3"/>
      <c r="BT49" s="3"/>
      <c r="BU49" s="3"/>
    </row>
    <row r="50" spans="1:73" ht="16.5" customHeight="1" thickBot="1">
      <c r="A50" s="74"/>
      <c r="B50" s="75"/>
      <c r="C50" s="140" t="s">
        <v>135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23"/>
      <c r="O50" s="154">
        <f>SUM(O45:P49)</f>
        <v>33</v>
      </c>
      <c r="P50" s="123"/>
      <c r="Q50" s="154">
        <f>SUM(Q45:R49)</f>
        <v>990</v>
      </c>
      <c r="R50" s="123"/>
      <c r="S50" s="154">
        <f>SUM(S45:T49)</f>
        <v>720</v>
      </c>
      <c r="T50" s="123"/>
      <c r="U50" s="154">
        <f>SUM(U45:V49)</f>
        <v>9</v>
      </c>
      <c r="V50" s="123"/>
      <c r="W50" s="154">
        <f>SUM(W45:X49)</f>
        <v>720</v>
      </c>
      <c r="X50" s="123"/>
      <c r="Y50" s="76">
        <f>SUM(Y45:Y49)</f>
        <v>10.5</v>
      </c>
      <c r="Z50" s="154">
        <f>SUM(Z45:AA49)</f>
        <v>315</v>
      </c>
      <c r="AA50" s="123"/>
      <c r="AB50" s="154">
        <f>SUM(AB45:AC49)</f>
        <v>116</v>
      </c>
      <c r="AC50" s="123"/>
      <c r="AD50" s="154">
        <f>SUM(AD45:AE49)</f>
        <v>60</v>
      </c>
      <c r="AE50" s="123"/>
      <c r="AF50" s="154">
        <f>SUM(AF45:AG49)</f>
        <v>0</v>
      </c>
      <c r="AG50" s="123"/>
      <c r="AH50" s="154">
        <f>SUM(AH45:AI49)</f>
        <v>56</v>
      </c>
      <c r="AI50" s="123"/>
      <c r="AJ50" s="154">
        <f>SUM(AJ45:AK49)</f>
        <v>199</v>
      </c>
      <c r="AK50" s="123"/>
      <c r="AL50" s="2">
        <f t="shared" si="17"/>
        <v>63.17460317460317</v>
      </c>
      <c r="AM50" s="141"/>
      <c r="AN50" s="130"/>
      <c r="AO50" s="124"/>
      <c r="AP50" s="130"/>
      <c r="AQ50" s="124"/>
      <c r="AR50" s="130"/>
      <c r="AS50" s="124"/>
      <c r="AT50" s="130"/>
      <c r="AU50" s="76">
        <f>SUM(AU45:AU49)</f>
        <v>13.5</v>
      </c>
      <c r="AV50" s="154">
        <f>SUM(AV45:AW49)</f>
        <v>405</v>
      </c>
      <c r="AW50" s="123"/>
      <c r="AX50" s="154">
        <f>SUM(AX45:AY49)</f>
        <v>134</v>
      </c>
      <c r="AY50" s="123"/>
      <c r="AZ50" s="154">
        <f>SUM(AZ45:BA49)</f>
        <v>70</v>
      </c>
      <c r="BA50" s="123"/>
      <c r="BB50" s="154">
        <f>SUM(BB45:BC49)</f>
        <v>0</v>
      </c>
      <c r="BC50" s="123"/>
      <c r="BD50" s="154">
        <f>SUM(BD45:BE49)</f>
        <v>64</v>
      </c>
      <c r="BE50" s="123"/>
      <c r="BF50" s="154">
        <f>SUM(BF45:BG49)</f>
        <v>271</v>
      </c>
      <c r="BG50" s="123"/>
      <c r="BH50" s="2">
        <f t="shared" si="21"/>
        <v>66.913580246913583</v>
      </c>
      <c r="BI50" s="141"/>
      <c r="BJ50" s="130"/>
      <c r="BK50" s="140"/>
      <c r="BL50" s="123"/>
      <c r="BM50" s="140"/>
      <c r="BN50" s="123"/>
      <c r="BO50" s="140"/>
      <c r="BP50" s="123"/>
      <c r="BQ50" s="122"/>
      <c r="BR50" s="123"/>
      <c r="BS50" s="3"/>
      <c r="BT50" s="3"/>
      <c r="BU50" s="3"/>
    </row>
    <row r="51" spans="1:73" ht="14.25" customHeight="1" thickBot="1">
      <c r="A51" s="147" t="s">
        <v>165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9"/>
      <c r="BS51" s="3"/>
      <c r="BT51" s="3"/>
      <c r="BU51" s="3"/>
    </row>
    <row r="52" spans="1:73" ht="15.75" customHeight="1">
      <c r="A52" s="64">
        <v>14</v>
      </c>
      <c r="B52" s="65" t="s">
        <v>136</v>
      </c>
      <c r="C52" s="142" t="s">
        <v>166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24">
        <v>3</v>
      </c>
      <c r="P52" s="130"/>
      <c r="Q52" s="144">
        <f t="shared" ref="Q52:Q54" si="22">O52*30</f>
        <v>90</v>
      </c>
      <c r="R52" s="127"/>
      <c r="S52" s="126">
        <f t="shared" ref="S52:S54" si="23">W52</f>
        <v>90</v>
      </c>
      <c r="T52" s="127"/>
      <c r="U52" s="124"/>
      <c r="V52" s="130"/>
      <c r="W52" s="126">
        <f t="shared" ref="W52:W54" si="24">Z52+AV52</f>
        <v>90</v>
      </c>
      <c r="X52" s="127"/>
      <c r="Y52" s="1"/>
      <c r="Z52" s="126">
        <f t="shared" ref="Z52:Z54" si="25">Y52*30</f>
        <v>0</v>
      </c>
      <c r="AA52" s="127"/>
      <c r="AB52" s="126">
        <f t="shared" ref="AB52:AB54" si="26">AD52+AF52+AH52</f>
        <v>0</v>
      </c>
      <c r="AC52" s="127"/>
      <c r="AD52" s="124"/>
      <c r="AE52" s="130"/>
      <c r="AF52" s="124"/>
      <c r="AG52" s="130"/>
      <c r="AH52" s="124"/>
      <c r="AI52" s="130"/>
      <c r="AJ52" s="126">
        <f t="shared" ref="AJ52:AJ54" si="27">Z52-AB52</f>
        <v>0</v>
      </c>
      <c r="AK52" s="127"/>
      <c r="AL52" s="2" t="e">
        <f t="shared" ref="AL52:AL54" si="28">AJ52/Z52*100</f>
        <v>#DIV/0!</v>
      </c>
      <c r="AM52" s="141"/>
      <c r="AN52" s="130"/>
      <c r="AO52" s="124"/>
      <c r="AP52" s="130"/>
      <c r="AQ52" s="124"/>
      <c r="AR52" s="130"/>
      <c r="AS52" s="124"/>
      <c r="AT52" s="130"/>
      <c r="AU52" s="1">
        <v>3</v>
      </c>
      <c r="AV52" s="126">
        <f t="shared" ref="AV52:AV54" si="29">AU52*30</f>
        <v>90</v>
      </c>
      <c r="AW52" s="127"/>
      <c r="AX52" s="126">
        <f t="shared" ref="AX52:AX54" si="30">AZ52+BB52+BD52</f>
        <v>0</v>
      </c>
      <c r="AY52" s="128"/>
      <c r="AZ52" s="124"/>
      <c r="BA52" s="130"/>
      <c r="BB52" s="124"/>
      <c r="BC52" s="130"/>
      <c r="BD52" s="124"/>
      <c r="BE52" s="130"/>
      <c r="BF52" s="126">
        <f t="shared" ref="BF52:BF54" si="31">AV52-AX52</f>
        <v>90</v>
      </c>
      <c r="BG52" s="127"/>
      <c r="BH52" s="2">
        <f t="shared" ref="BH52:BH55" si="32">BF52/AV52*100</f>
        <v>100</v>
      </c>
      <c r="BI52" s="141"/>
      <c r="BJ52" s="130"/>
      <c r="BK52" s="124"/>
      <c r="BL52" s="125"/>
      <c r="BM52" s="124"/>
      <c r="BN52" s="130"/>
      <c r="BO52" s="124" t="s">
        <v>111</v>
      </c>
      <c r="BP52" s="125"/>
      <c r="BQ52" s="112" t="s">
        <v>269</v>
      </c>
      <c r="BR52" s="113"/>
      <c r="BS52" s="3"/>
      <c r="BT52" s="3"/>
      <c r="BU52" s="3"/>
    </row>
    <row r="53" spans="1:73" ht="15.75" customHeight="1">
      <c r="A53" s="64"/>
      <c r="B53" s="65"/>
      <c r="C53" s="142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24"/>
      <c r="P53" s="130"/>
      <c r="Q53" s="144">
        <f t="shared" si="22"/>
        <v>0</v>
      </c>
      <c r="R53" s="127"/>
      <c r="S53" s="126">
        <f t="shared" si="23"/>
        <v>0</v>
      </c>
      <c r="T53" s="127"/>
      <c r="U53" s="124"/>
      <c r="V53" s="130"/>
      <c r="W53" s="126">
        <f t="shared" si="24"/>
        <v>0</v>
      </c>
      <c r="X53" s="127"/>
      <c r="Y53" s="1"/>
      <c r="Z53" s="126">
        <f t="shared" si="25"/>
        <v>0</v>
      </c>
      <c r="AA53" s="127"/>
      <c r="AB53" s="126">
        <f t="shared" si="26"/>
        <v>0</v>
      </c>
      <c r="AC53" s="127"/>
      <c r="AD53" s="124"/>
      <c r="AE53" s="130"/>
      <c r="AF53" s="124"/>
      <c r="AG53" s="130"/>
      <c r="AH53" s="124"/>
      <c r="AI53" s="130"/>
      <c r="AJ53" s="126">
        <f t="shared" si="27"/>
        <v>0</v>
      </c>
      <c r="AK53" s="127"/>
      <c r="AL53" s="2" t="e">
        <f t="shared" si="28"/>
        <v>#DIV/0!</v>
      </c>
      <c r="AM53" s="141"/>
      <c r="AN53" s="130"/>
      <c r="AO53" s="124"/>
      <c r="AP53" s="130"/>
      <c r="AQ53" s="124"/>
      <c r="AR53" s="130"/>
      <c r="AS53" s="124"/>
      <c r="AT53" s="130"/>
      <c r="AU53" s="1"/>
      <c r="AV53" s="126">
        <f t="shared" si="29"/>
        <v>0</v>
      </c>
      <c r="AW53" s="127"/>
      <c r="AX53" s="126">
        <f t="shared" si="30"/>
        <v>0</v>
      </c>
      <c r="AY53" s="128"/>
      <c r="AZ53" s="124"/>
      <c r="BA53" s="130"/>
      <c r="BB53" s="124"/>
      <c r="BC53" s="130"/>
      <c r="BD53" s="124"/>
      <c r="BE53" s="130"/>
      <c r="BF53" s="126">
        <f t="shared" si="31"/>
        <v>0</v>
      </c>
      <c r="BG53" s="127"/>
      <c r="BH53" s="2" t="e">
        <f t="shared" si="32"/>
        <v>#DIV/0!</v>
      </c>
      <c r="BI53" s="141"/>
      <c r="BJ53" s="130"/>
      <c r="BK53" s="124"/>
      <c r="BL53" s="125"/>
      <c r="BM53" s="124"/>
      <c r="BN53" s="130"/>
      <c r="BO53" s="124"/>
      <c r="BP53" s="125"/>
      <c r="BQ53" s="129"/>
      <c r="BR53" s="130"/>
      <c r="BS53" s="3"/>
      <c r="BT53" s="3"/>
      <c r="BU53" s="3"/>
    </row>
    <row r="54" spans="1:73" ht="15.75" customHeight="1">
      <c r="A54" s="64"/>
      <c r="B54" s="65"/>
      <c r="C54" s="14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24"/>
      <c r="P54" s="130"/>
      <c r="Q54" s="144">
        <f t="shared" si="22"/>
        <v>0</v>
      </c>
      <c r="R54" s="127"/>
      <c r="S54" s="126">
        <f t="shared" si="23"/>
        <v>0</v>
      </c>
      <c r="T54" s="127"/>
      <c r="U54" s="124"/>
      <c r="V54" s="130"/>
      <c r="W54" s="126">
        <f t="shared" si="24"/>
        <v>0</v>
      </c>
      <c r="X54" s="127"/>
      <c r="Y54" s="1"/>
      <c r="Z54" s="126">
        <f t="shared" si="25"/>
        <v>0</v>
      </c>
      <c r="AA54" s="127"/>
      <c r="AB54" s="126">
        <f t="shared" si="26"/>
        <v>0</v>
      </c>
      <c r="AC54" s="127"/>
      <c r="AD54" s="124"/>
      <c r="AE54" s="130"/>
      <c r="AF54" s="124"/>
      <c r="AG54" s="130"/>
      <c r="AH54" s="124"/>
      <c r="AI54" s="130"/>
      <c r="AJ54" s="126">
        <f t="shared" si="27"/>
        <v>0</v>
      </c>
      <c r="AK54" s="127"/>
      <c r="AL54" s="2" t="e">
        <f t="shared" si="28"/>
        <v>#DIV/0!</v>
      </c>
      <c r="AM54" s="141"/>
      <c r="AN54" s="130"/>
      <c r="AO54" s="124"/>
      <c r="AP54" s="130"/>
      <c r="AQ54" s="124"/>
      <c r="AR54" s="130"/>
      <c r="AS54" s="124"/>
      <c r="AT54" s="130"/>
      <c r="AU54" s="1"/>
      <c r="AV54" s="126">
        <f t="shared" si="29"/>
        <v>0</v>
      </c>
      <c r="AW54" s="127"/>
      <c r="AX54" s="126">
        <f t="shared" si="30"/>
        <v>0</v>
      </c>
      <c r="AY54" s="128"/>
      <c r="AZ54" s="124"/>
      <c r="BA54" s="130"/>
      <c r="BB54" s="124"/>
      <c r="BC54" s="130"/>
      <c r="BD54" s="124"/>
      <c r="BE54" s="130"/>
      <c r="BF54" s="126">
        <f t="shared" si="31"/>
        <v>0</v>
      </c>
      <c r="BG54" s="127"/>
      <c r="BH54" s="2" t="e">
        <f t="shared" si="32"/>
        <v>#DIV/0!</v>
      </c>
      <c r="BI54" s="141"/>
      <c r="BJ54" s="130"/>
      <c r="BK54" s="124"/>
      <c r="BL54" s="125"/>
      <c r="BM54" s="124"/>
      <c r="BN54" s="130"/>
      <c r="BO54" s="124"/>
      <c r="BP54" s="125"/>
      <c r="BQ54" s="129"/>
      <c r="BR54" s="130"/>
      <c r="BS54" s="3"/>
      <c r="BT54" s="3"/>
      <c r="BU54" s="3"/>
    </row>
    <row r="55" spans="1:73" ht="16.5" customHeight="1">
      <c r="A55" s="74"/>
      <c r="B55" s="75"/>
      <c r="C55" s="140" t="s">
        <v>135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23"/>
      <c r="O55" s="154">
        <f>SUM(O52:P54)</f>
        <v>3</v>
      </c>
      <c r="P55" s="123"/>
      <c r="Q55" s="154">
        <f>SUM(Q52:R54)</f>
        <v>90</v>
      </c>
      <c r="R55" s="123"/>
      <c r="S55" s="154">
        <f>SUM(S52:T54)</f>
        <v>90</v>
      </c>
      <c r="T55" s="123"/>
      <c r="U55" s="154">
        <f>SUM(U52:V54)</f>
        <v>0</v>
      </c>
      <c r="V55" s="123"/>
      <c r="W55" s="154">
        <f>SUM(W52:X54)</f>
        <v>90</v>
      </c>
      <c r="X55" s="123"/>
      <c r="Y55" s="78">
        <f>SUM(Y52:Y54)</f>
        <v>0</v>
      </c>
      <c r="Z55" s="154">
        <f>SUM(Z52:AA54)</f>
        <v>0</v>
      </c>
      <c r="AA55" s="123"/>
      <c r="AB55" s="154">
        <f>SUM(AB52:AC54)</f>
        <v>0</v>
      </c>
      <c r="AC55" s="123"/>
      <c r="AD55" s="154">
        <f>SUM(AD52:AE54)</f>
        <v>0</v>
      </c>
      <c r="AE55" s="123"/>
      <c r="AF55" s="154">
        <f>SUM(AF52:AG54)</f>
        <v>0</v>
      </c>
      <c r="AG55" s="123"/>
      <c r="AH55" s="154">
        <f>SUM(AH52:AI54)</f>
        <v>0</v>
      </c>
      <c r="AI55" s="123"/>
      <c r="AJ55" s="154">
        <f>SUM(AJ52:AK54)</f>
        <v>0</v>
      </c>
      <c r="AK55" s="123"/>
      <c r="AL55" s="79"/>
      <c r="AM55" s="158"/>
      <c r="AN55" s="123"/>
      <c r="AO55" s="140"/>
      <c r="AP55" s="123"/>
      <c r="AQ55" s="140"/>
      <c r="AR55" s="123"/>
      <c r="AS55" s="140"/>
      <c r="AT55" s="123"/>
      <c r="AU55" s="78">
        <f>SUM(AU52:AU54)</f>
        <v>3</v>
      </c>
      <c r="AV55" s="154">
        <f>SUM(AV52:AW54)</f>
        <v>90</v>
      </c>
      <c r="AW55" s="123"/>
      <c r="AX55" s="154">
        <f>SUM(AX52:AY54)</f>
        <v>0</v>
      </c>
      <c r="AY55" s="123"/>
      <c r="AZ55" s="154">
        <f>SUM(AZ52:BA54)</f>
        <v>0</v>
      </c>
      <c r="BA55" s="123"/>
      <c r="BB55" s="154">
        <f>SUM(BB52:BC54)</f>
        <v>0</v>
      </c>
      <c r="BC55" s="123"/>
      <c r="BD55" s="154">
        <f>SUM(BD52:BE54)</f>
        <v>0</v>
      </c>
      <c r="BE55" s="123"/>
      <c r="BF55" s="154">
        <f>SUM(BF52:BG54)</f>
        <v>90</v>
      </c>
      <c r="BG55" s="123"/>
      <c r="BH55" s="2">
        <f t="shared" si="32"/>
        <v>100</v>
      </c>
      <c r="BI55" s="141"/>
      <c r="BJ55" s="130"/>
      <c r="BK55" s="140"/>
      <c r="BL55" s="123"/>
      <c r="BM55" s="140"/>
      <c r="BN55" s="123"/>
      <c r="BO55" s="140"/>
      <c r="BP55" s="123"/>
      <c r="BQ55" s="122"/>
      <c r="BR55" s="123"/>
      <c r="BS55" s="3"/>
      <c r="BT55" s="3"/>
      <c r="BU55" s="3"/>
    </row>
    <row r="56" spans="1:73" ht="14.25" customHeight="1">
      <c r="A56" s="147" t="s">
        <v>173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9"/>
      <c r="BS56" s="3"/>
      <c r="BT56" s="3"/>
      <c r="BU56" s="3"/>
    </row>
    <row r="57" spans="1:73" ht="15.75" customHeight="1">
      <c r="A57" s="64"/>
      <c r="B57" s="65"/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24"/>
      <c r="P57" s="130"/>
      <c r="Q57" s="144"/>
      <c r="R57" s="127"/>
      <c r="S57" s="126"/>
      <c r="T57" s="127"/>
      <c r="U57" s="124"/>
      <c r="V57" s="130"/>
      <c r="W57" s="126"/>
      <c r="X57" s="127"/>
      <c r="Y57" s="1"/>
      <c r="Z57" s="126"/>
      <c r="AA57" s="127"/>
      <c r="AB57" s="126"/>
      <c r="AC57" s="127"/>
      <c r="AD57" s="124"/>
      <c r="AE57" s="130"/>
      <c r="AF57" s="124"/>
      <c r="AG57" s="130"/>
      <c r="AH57" s="124"/>
      <c r="AI57" s="130"/>
      <c r="AJ57" s="126"/>
      <c r="AK57" s="127"/>
      <c r="AL57" s="2"/>
      <c r="AM57" s="141"/>
      <c r="AN57" s="130"/>
      <c r="AO57" s="124"/>
      <c r="AP57" s="130"/>
      <c r="AQ57" s="124"/>
      <c r="AR57" s="130"/>
      <c r="AS57" s="124"/>
      <c r="AT57" s="130"/>
      <c r="AU57" s="1"/>
      <c r="AV57" s="126"/>
      <c r="AW57" s="127"/>
      <c r="AX57" s="126"/>
      <c r="AY57" s="128"/>
      <c r="AZ57" s="124"/>
      <c r="BA57" s="130"/>
      <c r="BB57" s="124"/>
      <c r="BC57" s="130"/>
      <c r="BD57" s="124"/>
      <c r="BE57" s="130"/>
      <c r="BF57" s="126"/>
      <c r="BG57" s="127"/>
      <c r="BH57" s="2"/>
      <c r="BI57" s="141"/>
      <c r="BJ57" s="130"/>
      <c r="BK57" s="124"/>
      <c r="BL57" s="125"/>
      <c r="BM57" s="124"/>
      <c r="BN57" s="130"/>
      <c r="BO57" s="124"/>
      <c r="BP57" s="125"/>
      <c r="BQ57" s="129"/>
      <c r="BR57" s="130"/>
      <c r="BS57" s="3"/>
      <c r="BT57" s="3"/>
      <c r="BU57" s="3"/>
    </row>
    <row r="58" spans="1:73" ht="16.5" customHeight="1">
      <c r="A58" s="80"/>
      <c r="B58" s="81"/>
      <c r="C58" s="159" t="s">
        <v>135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57"/>
      <c r="O58" s="161">
        <f>SUM(O57:P57)</f>
        <v>0</v>
      </c>
      <c r="P58" s="162"/>
      <c r="Q58" s="161">
        <f>SUM(Q57:R57)</f>
        <v>0</v>
      </c>
      <c r="R58" s="162"/>
      <c r="S58" s="161">
        <f>SUM(S57:T57)</f>
        <v>0</v>
      </c>
      <c r="T58" s="162"/>
      <c r="U58" s="161">
        <f>SUM(U57:V57)</f>
        <v>0</v>
      </c>
      <c r="V58" s="162"/>
      <c r="W58" s="161">
        <f>SUM(W57:X57)</f>
        <v>0</v>
      </c>
      <c r="X58" s="162"/>
      <c r="Y58" s="82">
        <f>SUM(Y57)</f>
        <v>0</v>
      </c>
      <c r="Z58" s="161">
        <f>SUM(Z57:AA57)</f>
        <v>0</v>
      </c>
      <c r="AA58" s="162"/>
      <c r="AB58" s="161">
        <f>SUM(AB57:AC57)</f>
        <v>0</v>
      </c>
      <c r="AC58" s="162"/>
      <c r="AD58" s="161">
        <f>SUM(AD57:AE57)</f>
        <v>0</v>
      </c>
      <c r="AE58" s="162"/>
      <c r="AF58" s="161">
        <f>SUM(AF57:AG57)</f>
        <v>0</v>
      </c>
      <c r="AG58" s="162"/>
      <c r="AH58" s="161">
        <f>SUM(AH57:AI57)</f>
        <v>0</v>
      </c>
      <c r="AI58" s="162"/>
      <c r="AJ58" s="161">
        <f>SUM(AJ57:AK57)</f>
        <v>0</v>
      </c>
      <c r="AK58" s="162"/>
      <c r="AL58" s="83"/>
      <c r="AM58" s="84"/>
      <c r="AN58" s="85"/>
      <c r="AO58" s="164"/>
      <c r="AP58" s="165"/>
      <c r="AQ58" s="164"/>
      <c r="AR58" s="165"/>
      <c r="AS58" s="164"/>
      <c r="AT58" s="165"/>
      <c r="AU58" s="82">
        <f>SUM(AU57)</f>
        <v>0</v>
      </c>
      <c r="AV58" s="161">
        <f>SUM(AV57:AW57)</f>
        <v>0</v>
      </c>
      <c r="AW58" s="162"/>
      <c r="AX58" s="161">
        <f>SUM(AX57:AY57)</f>
        <v>0</v>
      </c>
      <c r="AY58" s="162"/>
      <c r="AZ58" s="161">
        <f>SUM(AZ57:BA57)</f>
        <v>0</v>
      </c>
      <c r="BA58" s="162"/>
      <c r="BB58" s="161">
        <f>SUM(BB57:BC57)</f>
        <v>0</v>
      </c>
      <c r="BC58" s="162"/>
      <c r="BD58" s="161">
        <f>SUM(BD57:BE57)</f>
        <v>0</v>
      </c>
      <c r="BE58" s="162"/>
      <c r="BF58" s="161">
        <f>SUM(BF57:BG57)</f>
        <v>0</v>
      </c>
      <c r="BG58" s="162"/>
      <c r="BH58" s="68" t="e">
        <f>BF58/AV58*100</f>
        <v>#DIV/0!</v>
      </c>
      <c r="BI58" s="166"/>
      <c r="BJ58" s="167"/>
      <c r="BK58" s="159"/>
      <c r="BL58" s="157"/>
      <c r="BM58" s="159"/>
      <c r="BN58" s="157"/>
      <c r="BO58" s="159"/>
      <c r="BP58" s="157"/>
      <c r="BQ58" s="156"/>
      <c r="BR58" s="157"/>
      <c r="BS58" s="3"/>
      <c r="BT58" s="3"/>
      <c r="BU58" s="3"/>
    </row>
    <row r="59" spans="1:73" ht="18" customHeight="1">
      <c r="A59" s="86"/>
      <c r="B59" s="87"/>
      <c r="C59" s="134" t="s">
        <v>174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35"/>
      <c r="O59" s="134">
        <f>O43+O50+O55+O58</f>
        <v>84.5</v>
      </c>
      <c r="P59" s="135"/>
      <c r="Q59" s="134">
        <f>Q43+Q50+Q55+Q58</f>
        <v>2535</v>
      </c>
      <c r="R59" s="135"/>
      <c r="S59" s="134">
        <f>S43+S50+S55+S58</f>
        <v>1800</v>
      </c>
      <c r="T59" s="135"/>
      <c r="U59" s="134">
        <f>U43+U50+U55+U58</f>
        <v>20</v>
      </c>
      <c r="V59" s="135"/>
      <c r="W59" s="134">
        <f>W43+W50+W55+W58</f>
        <v>1800</v>
      </c>
      <c r="X59" s="135"/>
      <c r="Y59" s="88">
        <f>Y58+Y55+Y50+Y43</f>
        <v>27.5</v>
      </c>
      <c r="Z59" s="134">
        <f>Z43+Z50+Z55+Z58</f>
        <v>825</v>
      </c>
      <c r="AA59" s="135"/>
      <c r="AB59" s="134">
        <f>AB43+AB50+AB55+AB58</f>
        <v>314</v>
      </c>
      <c r="AC59" s="135"/>
      <c r="AD59" s="134">
        <f>AD43+AD50+AD55+AD58</f>
        <v>150</v>
      </c>
      <c r="AE59" s="135"/>
      <c r="AF59" s="134">
        <f>AF43+AF50+AF55+AF58</f>
        <v>0</v>
      </c>
      <c r="AG59" s="135"/>
      <c r="AH59" s="134">
        <f>AH43+AH50+AH55+AH58</f>
        <v>164</v>
      </c>
      <c r="AI59" s="135"/>
      <c r="AJ59" s="134">
        <f>AJ43+AJ50+AJ55+AJ58</f>
        <v>511</v>
      </c>
      <c r="AK59" s="135"/>
      <c r="AL59" s="89"/>
      <c r="AM59" s="136"/>
      <c r="AN59" s="135"/>
      <c r="AO59" s="134"/>
      <c r="AP59" s="135"/>
      <c r="AQ59" s="134"/>
      <c r="AR59" s="135"/>
      <c r="AS59" s="134"/>
      <c r="AT59" s="135"/>
      <c r="AU59" s="88">
        <f>AU58+AU55+AU50+AU43</f>
        <v>32.5</v>
      </c>
      <c r="AV59" s="134">
        <f>AV43+AV50+AV55+AV58</f>
        <v>975</v>
      </c>
      <c r="AW59" s="135"/>
      <c r="AX59" s="134">
        <f>AX43+AX50+AX55+AX58</f>
        <v>302</v>
      </c>
      <c r="AY59" s="135"/>
      <c r="AZ59" s="134">
        <f>AZ43+AZ50+AZ55+AZ58</f>
        <v>156</v>
      </c>
      <c r="BA59" s="135"/>
      <c r="BB59" s="134">
        <f>BB43+BB50+BB55+BB58</f>
        <v>0</v>
      </c>
      <c r="BC59" s="135"/>
      <c r="BD59" s="134">
        <f>BD43+BD50+BD55+BD58</f>
        <v>146</v>
      </c>
      <c r="BE59" s="135"/>
      <c r="BF59" s="134">
        <f>BF43+BF50+BF55+BF58</f>
        <v>673</v>
      </c>
      <c r="BG59" s="135"/>
      <c r="BH59" s="89"/>
      <c r="BI59" s="136"/>
      <c r="BJ59" s="135"/>
      <c r="BK59" s="134"/>
      <c r="BL59" s="135"/>
      <c r="BM59" s="134"/>
      <c r="BN59" s="135"/>
      <c r="BO59" s="134"/>
      <c r="BP59" s="135"/>
      <c r="BQ59" s="137"/>
      <c r="BR59" s="135"/>
      <c r="BS59" s="3"/>
      <c r="BT59" s="3"/>
      <c r="BU59" s="3"/>
    </row>
    <row r="60" spans="1:73" ht="16.5" customHeight="1">
      <c r="A60" s="147" t="s">
        <v>175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9"/>
      <c r="BS60" s="3"/>
      <c r="BT60" s="3"/>
      <c r="BU60" s="3"/>
    </row>
    <row r="61" spans="1:73" ht="15.75" customHeight="1">
      <c r="A61" s="64">
        <v>1</v>
      </c>
      <c r="B61" s="65"/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24"/>
      <c r="P61" s="130"/>
      <c r="Q61" s="144">
        <f t="shared" ref="Q61:Q62" si="33">O61*30</f>
        <v>0</v>
      </c>
      <c r="R61" s="127"/>
      <c r="S61" s="126">
        <f t="shared" ref="S61:S62" si="34">W61</f>
        <v>0</v>
      </c>
      <c r="T61" s="127"/>
      <c r="U61" s="124"/>
      <c r="V61" s="130"/>
      <c r="W61" s="126">
        <f t="shared" ref="W61:W62" si="35">Z61+AV61</f>
        <v>0</v>
      </c>
      <c r="X61" s="127"/>
      <c r="Y61" s="1"/>
      <c r="Z61" s="126">
        <f t="shared" ref="Z61:Z62" si="36">Y61*30</f>
        <v>0</v>
      </c>
      <c r="AA61" s="127"/>
      <c r="AB61" s="126">
        <f t="shared" ref="AB61:AB62" si="37">AD61+AF61+AH61</f>
        <v>0</v>
      </c>
      <c r="AC61" s="127"/>
      <c r="AD61" s="124"/>
      <c r="AE61" s="130"/>
      <c r="AF61" s="124"/>
      <c r="AG61" s="130"/>
      <c r="AH61" s="124"/>
      <c r="AI61" s="130"/>
      <c r="AJ61" s="126">
        <f t="shared" ref="AJ61:AJ62" si="38">Z61-AB61</f>
        <v>0</v>
      </c>
      <c r="AK61" s="127"/>
      <c r="AL61" s="2" t="e">
        <f t="shared" ref="AL61:AL62" si="39">AJ61/Z61*100</f>
        <v>#DIV/0!</v>
      </c>
      <c r="AM61" s="141"/>
      <c r="AN61" s="130"/>
      <c r="AO61" s="124"/>
      <c r="AP61" s="130"/>
      <c r="AQ61" s="124"/>
      <c r="AR61" s="130"/>
      <c r="AS61" s="124"/>
      <c r="AT61" s="130"/>
      <c r="AU61" s="1"/>
      <c r="AV61" s="126">
        <f t="shared" ref="AV61:AV62" si="40">AU61*30</f>
        <v>0</v>
      </c>
      <c r="AW61" s="127"/>
      <c r="AX61" s="126">
        <f t="shared" ref="AX61:AX62" si="41">AZ61+BB61+BD61</f>
        <v>0</v>
      </c>
      <c r="AY61" s="128"/>
      <c r="AZ61" s="124"/>
      <c r="BA61" s="130"/>
      <c r="BB61" s="124"/>
      <c r="BC61" s="130"/>
      <c r="BD61" s="124"/>
      <c r="BE61" s="130"/>
      <c r="BF61" s="126">
        <f t="shared" ref="BF61:BF62" si="42">AV61-AX61</f>
        <v>0</v>
      </c>
      <c r="BG61" s="127"/>
      <c r="BH61" s="2" t="e">
        <f t="shared" ref="BH61:BH62" si="43">BF61/AV61*100</f>
        <v>#DIV/0!</v>
      </c>
      <c r="BI61" s="141"/>
      <c r="BJ61" s="130"/>
      <c r="BK61" s="124"/>
      <c r="BL61" s="125"/>
      <c r="BM61" s="124"/>
      <c r="BN61" s="130"/>
      <c r="BO61" s="124"/>
      <c r="BP61" s="125"/>
      <c r="BQ61" s="129"/>
      <c r="BR61" s="130"/>
      <c r="BS61" s="3"/>
      <c r="BT61" s="3"/>
      <c r="BU61" s="3"/>
    </row>
    <row r="62" spans="1:73" ht="15.75" customHeight="1">
      <c r="A62" s="64">
        <v>2</v>
      </c>
      <c r="B62" s="65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24"/>
      <c r="P62" s="130"/>
      <c r="Q62" s="144">
        <f t="shared" si="33"/>
        <v>0</v>
      </c>
      <c r="R62" s="127"/>
      <c r="S62" s="126">
        <f t="shared" si="34"/>
        <v>0</v>
      </c>
      <c r="T62" s="127"/>
      <c r="U62" s="124"/>
      <c r="V62" s="130"/>
      <c r="W62" s="126">
        <f t="shared" si="35"/>
        <v>0</v>
      </c>
      <c r="X62" s="127"/>
      <c r="Y62" s="1"/>
      <c r="Z62" s="126">
        <f t="shared" si="36"/>
        <v>0</v>
      </c>
      <c r="AA62" s="127"/>
      <c r="AB62" s="126">
        <f t="shared" si="37"/>
        <v>0</v>
      </c>
      <c r="AC62" s="127"/>
      <c r="AD62" s="124"/>
      <c r="AE62" s="130"/>
      <c r="AF62" s="124"/>
      <c r="AG62" s="130"/>
      <c r="AH62" s="124"/>
      <c r="AI62" s="130"/>
      <c r="AJ62" s="126">
        <f t="shared" si="38"/>
        <v>0</v>
      </c>
      <c r="AK62" s="127"/>
      <c r="AL62" s="2" t="e">
        <f t="shared" si="39"/>
        <v>#DIV/0!</v>
      </c>
      <c r="AM62" s="141"/>
      <c r="AN62" s="130"/>
      <c r="AO62" s="124"/>
      <c r="AP62" s="130"/>
      <c r="AQ62" s="126">
        <v>3</v>
      </c>
      <c r="AR62" s="127"/>
      <c r="AS62" s="126">
        <v>7</v>
      </c>
      <c r="AT62" s="127"/>
      <c r="AU62" s="1"/>
      <c r="AV62" s="126">
        <f t="shared" si="40"/>
        <v>0</v>
      </c>
      <c r="AW62" s="127"/>
      <c r="AX62" s="126">
        <f t="shared" si="41"/>
        <v>0</v>
      </c>
      <c r="AY62" s="128"/>
      <c r="AZ62" s="124"/>
      <c r="BA62" s="130"/>
      <c r="BB62" s="124"/>
      <c r="BC62" s="130"/>
      <c r="BD62" s="124"/>
      <c r="BE62" s="130"/>
      <c r="BF62" s="126">
        <f t="shared" si="42"/>
        <v>0</v>
      </c>
      <c r="BG62" s="127"/>
      <c r="BH62" s="2" t="e">
        <f t="shared" si="43"/>
        <v>#DIV/0!</v>
      </c>
      <c r="BI62" s="141"/>
      <c r="BJ62" s="130"/>
      <c r="BK62" s="124"/>
      <c r="BL62" s="125"/>
      <c r="BM62" s="126">
        <v>3</v>
      </c>
      <c r="BN62" s="127"/>
      <c r="BO62" s="126">
        <v>7</v>
      </c>
      <c r="BP62" s="128"/>
      <c r="BQ62" s="129"/>
      <c r="BR62" s="130"/>
      <c r="BS62" s="3"/>
      <c r="BT62" s="3"/>
      <c r="BU62" s="3"/>
    </row>
    <row r="63" spans="1:73" ht="16.5" customHeight="1">
      <c r="A63" s="90"/>
      <c r="B63" s="91"/>
      <c r="C63" s="92"/>
      <c r="D63" s="92"/>
      <c r="E63" s="92"/>
      <c r="F63" s="92"/>
      <c r="G63" s="92"/>
      <c r="H63" s="92"/>
      <c r="I63" s="92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150" t="s">
        <v>176</v>
      </c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90"/>
      <c r="AL63" s="92"/>
      <c r="AM63" s="90"/>
      <c r="AN63" s="90"/>
      <c r="AO63" s="90"/>
      <c r="AP63" s="90"/>
      <c r="AQ63" s="90"/>
      <c r="AR63" s="90"/>
      <c r="AS63" s="90"/>
      <c r="AT63" s="90"/>
      <c r="AU63" s="93"/>
      <c r="AV63" s="90"/>
      <c r="AW63" s="90"/>
      <c r="AX63" s="90"/>
      <c r="AY63" s="90"/>
      <c r="AZ63" s="90"/>
      <c r="BA63" s="131" t="s">
        <v>177</v>
      </c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3"/>
      <c r="BM63" s="92"/>
      <c r="BN63" s="92"/>
      <c r="BO63" s="92"/>
      <c r="BP63" s="90"/>
      <c r="BQ63" s="90"/>
      <c r="BR63" s="90"/>
      <c r="BS63" s="3"/>
      <c r="BT63" s="3"/>
      <c r="BU63" s="3"/>
    </row>
    <row r="64" spans="1:73" ht="32.25" customHeight="1">
      <c r="A64" s="90"/>
      <c r="B64" s="91"/>
      <c r="C64" s="92"/>
      <c r="D64" s="92"/>
      <c r="E64" s="92"/>
      <c r="F64" s="92"/>
      <c r="G64" s="94" t="s">
        <v>57</v>
      </c>
      <c r="H64" s="152" t="s">
        <v>178</v>
      </c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9"/>
      <c r="AH64" s="152" t="s">
        <v>179</v>
      </c>
      <c r="AI64" s="148"/>
      <c r="AJ64" s="148"/>
      <c r="AK64" s="149"/>
      <c r="AL64" s="152" t="s">
        <v>180</v>
      </c>
      <c r="AM64" s="148"/>
      <c r="AN64" s="148"/>
      <c r="AO64" s="148"/>
      <c r="AP64" s="149"/>
      <c r="AQ64" s="152" t="s">
        <v>181</v>
      </c>
      <c r="AR64" s="148"/>
      <c r="AS64" s="148"/>
      <c r="AT64" s="148"/>
      <c r="AU64" s="148"/>
      <c r="AV64" s="148"/>
      <c r="AW64" s="148"/>
      <c r="AX64" s="148"/>
      <c r="AY64" s="149"/>
      <c r="AZ64" s="92"/>
      <c r="BA64" s="152" t="s">
        <v>182</v>
      </c>
      <c r="BB64" s="148"/>
      <c r="BC64" s="148"/>
      <c r="BD64" s="148"/>
      <c r="BE64" s="148"/>
      <c r="BF64" s="148"/>
      <c r="BG64" s="148"/>
      <c r="BH64" s="148"/>
      <c r="BI64" s="148"/>
      <c r="BJ64" s="149"/>
      <c r="BK64" s="152" t="s">
        <v>183</v>
      </c>
      <c r="BL64" s="148"/>
      <c r="BM64" s="148"/>
      <c r="BN64" s="148"/>
      <c r="BO64" s="148"/>
      <c r="BP64" s="148"/>
      <c r="BQ64" s="149"/>
      <c r="BR64" s="95"/>
      <c r="BS64" s="3"/>
      <c r="BT64" s="3"/>
      <c r="BU64" s="3"/>
    </row>
    <row r="65" spans="1:73" ht="16.5" customHeight="1">
      <c r="A65" s="90"/>
      <c r="B65" s="91"/>
      <c r="C65" s="92"/>
      <c r="D65" s="92"/>
      <c r="E65" s="92"/>
      <c r="F65" s="92"/>
      <c r="G65" s="94" t="s">
        <v>184</v>
      </c>
      <c r="H65" s="153" t="s">
        <v>185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9"/>
      <c r="AH65" s="147">
        <v>2</v>
      </c>
      <c r="AI65" s="148"/>
      <c r="AJ65" s="148"/>
      <c r="AK65" s="149"/>
      <c r="AL65" s="147">
        <v>90</v>
      </c>
      <c r="AM65" s="148"/>
      <c r="AN65" s="148"/>
      <c r="AO65" s="148"/>
      <c r="AP65" s="149"/>
      <c r="AQ65" s="147" t="s">
        <v>83</v>
      </c>
      <c r="AR65" s="148"/>
      <c r="AS65" s="148"/>
      <c r="AT65" s="148"/>
      <c r="AU65" s="148"/>
      <c r="AV65" s="148"/>
      <c r="AW65" s="148"/>
      <c r="AX65" s="148"/>
      <c r="AY65" s="149"/>
      <c r="AZ65" s="91"/>
      <c r="BA65" s="147"/>
      <c r="BB65" s="148"/>
      <c r="BC65" s="148"/>
      <c r="BD65" s="148"/>
      <c r="BE65" s="148"/>
      <c r="BF65" s="148"/>
      <c r="BG65" s="148"/>
      <c r="BH65" s="148"/>
      <c r="BI65" s="148"/>
      <c r="BJ65" s="149"/>
      <c r="BK65" s="147"/>
      <c r="BL65" s="148"/>
      <c r="BM65" s="148"/>
      <c r="BN65" s="148"/>
      <c r="BO65" s="148"/>
      <c r="BP65" s="148"/>
      <c r="BQ65" s="149"/>
      <c r="BR65" s="90"/>
      <c r="BS65" s="3"/>
      <c r="BT65" s="3"/>
      <c r="BU65" s="3"/>
    </row>
    <row r="66" spans="1:73" ht="16.5" customHeight="1">
      <c r="A66" s="90"/>
      <c r="B66" s="91"/>
      <c r="C66" s="92"/>
      <c r="D66" s="92"/>
      <c r="E66" s="92"/>
      <c r="F66" s="92"/>
      <c r="G66" s="94"/>
      <c r="H66" s="147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47"/>
      <c r="AI66" s="148"/>
      <c r="AJ66" s="148"/>
      <c r="AK66" s="149"/>
      <c r="AL66" s="147"/>
      <c r="AM66" s="148"/>
      <c r="AN66" s="148"/>
      <c r="AO66" s="148"/>
      <c r="AP66" s="149"/>
      <c r="AQ66" s="147"/>
      <c r="AR66" s="148"/>
      <c r="AS66" s="148"/>
      <c r="AT66" s="148"/>
      <c r="AU66" s="148"/>
      <c r="AV66" s="148"/>
      <c r="AW66" s="148"/>
      <c r="AX66" s="148"/>
      <c r="AY66" s="149"/>
      <c r="AZ66" s="91"/>
      <c r="BA66" s="147"/>
      <c r="BB66" s="148"/>
      <c r="BC66" s="148"/>
      <c r="BD66" s="148"/>
      <c r="BE66" s="148"/>
      <c r="BF66" s="148"/>
      <c r="BG66" s="148"/>
      <c r="BH66" s="148"/>
      <c r="BI66" s="148"/>
      <c r="BJ66" s="149"/>
      <c r="BK66" s="147"/>
      <c r="BL66" s="148"/>
      <c r="BM66" s="148"/>
      <c r="BN66" s="148"/>
      <c r="BO66" s="148"/>
      <c r="BP66" s="148"/>
      <c r="BQ66" s="149"/>
      <c r="BR66" s="90"/>
      <c r="BS66" s="3"/>
      <c r="BT66" s="3"/>
      <c r="BU66" s="3"/>
    </row>
    <row r="67" spans="1:73" ht="16.5" customHeight="1">
      <c r="A67" s="90"/>
      <c r="B67" s="90"/>
      <c r="C67" s="90"/>
      <c r="D67" s="90"/>
      <c r="E67" s="90"/>
      <c r="F67" s="90"/>
      <c r="G67" s="94"/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47"/>
      <c r="AI67" s="148"/>
      <c r="AJ67" s="148"/>
      <c r="AK67" s="149"/>
      <c r="AL67" s="147"/>
      <c r="AM67" s="148"/>
      <c r="AN67" s="148"/>
      <c r="AO67" s="148"/>
      <c r="AP67" s="149"/>
      <c r="AQ67" s="147"/>
      <c r="AR67" s="148"/>
      <c r="AS67" s="148"/>
      <c r="AT67" s="148"/>
      <c r="AU67" s="148"/>
      <c r="AV67" s="148"/>
      <c r="AW67" s="148"/>
      <c r="AX67" s="148"/>
      <c r="AY67" s="149"/>
      <c r="AZ67" s="91"/>
      <c r="BA67" s="147"/>
      <c r="BB67" s="148"/>
      <c r="BC67" s="148"/>
      <c r="BD67" s="148"/>
      <c r="BE67" s="148"/>
      <c r="BF67" s="148"/>
      <c r="BG67" s="148"/>
      <c r="BH67" s="148"/>
      <c r="BI67" s="148"/>
      <c r="BJ67" s="149"/>
      <c r="BK67" s="147"/>
      <c r="BL67" s="148"/>
      <c r="BM67" s="148"/>
      <c r="BN67" s="148"/>
      <c r="BO67" s="148"/>
      <c r="BP67" s="148"/>
      <c r="BQ67" s="149"/>
      <c r="BR67" s="90"/>
      <c r="BS67" s="3"/>
      <c r="BT67" s="3"/>
      <c r="BU67" s="3"/>
    </row>
    <row r="68" spans="1:73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3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3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3"/>
      <c r="BT68" s="3"/>
      <c r="BU68" s="3"/>
    </row>
    <row r="69" spans="1:73" ht="15.75" customHeight="1">
      <c r="A69" s="90"/>
      <c r="B69" s="145" t="s">
        <v>186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90"/>
      <c r="W69" s="90"/>
      <c r="X69" s="90"/>
      <c r="Y69" s="93"/>
      <c r="Z69" s="90"/>
      <c r="AA69" s="90"/>
      <c r="AB69" s="90"/>
      <c r="AC69" s="90"/>
      <c r="AD69" s="14" t="s">
        <v>187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90"/>
      <c r="BR69" s="90"/>
      <c r="BS69" s="3"/>
      <c r="BT69" s="3"/>
      <c r="BU69" s="3"/>
    </row>
    <row r="70" spans="1:73" ht="15.75" customHeight="1">
      <c r="A70" s="90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0"/>
      <c r="W70" s="90"/>
      <c r="X70" s="90"/>
      <c r="Y70" s="93"/>
      <c r="Z70" s="90"/>
      <c r="AA70" s="90"/>
      <c r="AB70" s="90"/>
      <c r="AC70" s="90"/>
      <c r="AD70" s="92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3"/>
      <c r="BT70" s="3"/>
      <c r="BU70" s="3"/>
    </row>
    <row r="71" spans="1:73" ht="12" customHeight="1">
      <c r="A71" s="90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0"/>
      <c r="W71" s="90"/>
      <c r="X71" s="90"/>
      <c r="Y71" s="93"/>
      <c r="Z71" s="90"/>
      <c r="AA71" s="90"/>
      <c r="AB71" s="90"/>
      <c r="AC71" s="90"/>
      <c r="AD71" s="92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3"/>
      <c r="BT71" s="3"/>
      <c r="BU71" s="3"/>
    </row>
    <row r="72" spans="1:73" ht="15.75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3"/>
      <c r="BT72" s="3"/>
      <c r="BU72" s="3"/>
    </row>
    <row r="73" spans="1:73" ht="15.75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3"/>
      <c r="BT73" s="3"/>
      <c r="BU73" s="3"/>
    </row>
    <row r="74" spans="1:73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3"/>
      <c r="BT74" s="3"/>
      <c r="BU74" s="3"/>
    </row>
    <row r="75" spans="1:73" ht="12.75" customHeight="1">
      <c r="Y75" s="96"/>
      <c r="AL75" s="97"/>
      <c r="AU75" s="96"/>
      <c r="BH75" s="97"/>
    </row>
    <row r="76" spans="1:73" ht="12.75" customHeight="1">
      <c r="Y76" s="96"/>
      <c r="AL76" s="97"/>
      <c r="AU76" s="96"/>
      <c r="BH76" s="97"/>
    </row>
    <row r="77" spans="1:73" ht="12.75" customHeight="1">
      <c r="Y77" s="96"/>
      <c r="AL77" s="97"/>
      <c r="AU77" s="96"/>
      <c r="BH77" s="97"/>
    </row>
    <row r="78" spans="1:73" ht="12.75" customHeight="1">
      <c r="Y78" s="96"/>
      <c r="AL78" s="97"/>
      <c r="AU78" s="96"/>
      <c r="BH78" s="97"/>
    </row>
    <row r="79" spans="1:73" ht="12.75" customHeight="1">
      <c r="Y79" s="96"/>
      <c r="AL79" s="97"/>
      <c r="AU79" s="96"/>
      <c r="BH79" s="97"/>
    </row>
    <row r="80" spans="1:73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  <row r="999" spans="25:60" ht="12.75" customHeight="1">
      <c r="Y999" s="96"/>
      <c r="AL999" s="97"/>
      <c r="AU999" s="96"/>
      <c r="BH999" s="97"/>
    </row>
    <row r="1000" spans="25:60" ht="12.75" customHeight="1">
      <c r="Y1000" s="96"/>
      <c r="AL1000" s="97"/>
      <c r="AU1000" s="96"/>
      <c r="BH1000" s="97"/>
    </row>
  </sheetData>
  <mergeCells count="756">
    <mergeCell ref="AM29:AN33"/>
    <mergeCell ref="AO29:AP33"/>
    <mergeCell ref="AQ29:AT30"/>
    <mergeCell ref="AQ31:AR33"/>
    <mergeCell ref="AS31:AT33"/>
    <mergeCell ref="O28:O33"/>
    <mergeCell ref="P28:P33"/>
    <mergeCell ref="Z28:AT28"/>
    <mergeCell ref="Q29:R33"/>
    <mergeCell ref="S29:T33"/>
    <mergeCell ref="U29:V33"/>
    <mergeCell ref="W29:X33"/>
    <mergeCell ref="Y29:Y33"/>
    <mergeCell ref="Z29:AA33"/>
    <mergeCell ref="AB29:AI29"/>
    <mergeCell ref="AJ29:AK33"/>
    <mergeCell ref="AB30:AC33"/>
    <mergeCell ref="AD30:AI30"/>
    <mergeCell ref="AD31:AE33"/>
    <mergeCell ref="AF31:AG33"/>
    <mergeCell ref="AH31:AI33"/>
    <mergeCell ref="BG23:BG24"/>
    <mergeCell ref="BF29:BG33"/>
    <mergeCell ref="BM29:BP30"/>
    <mergeCell ref="BQ29:BR29"/>
    <mergeCell ref="BQ30:BR30"/>
    <mergeCell ref="BQ31:BR31"/>
    <mergeCell ref="AX29:BE29"/>
    <mergeCell ref="AZ30:BE30"/>
    <mergeCell ref="AZ31:BA33"/>
    <mergeCell ref="BB31:BC33"/>
    <mergeCell ref="BD31:BE33"/>
    <mergeCell ref="BM31:BN33"/>
    <mergeCell ref="BF23:BF24"/>
    <mergeCell ref="BH23:BH24"/>
    <mergeCell ref="BI23:BI24"/>
    <mergeCell ref="AV28:BP28"/>
    <mergeCell ref="BB23:BB24"/>
    <mergeCell ref="BC23:BC24"/>
    <mergeCell ref="BD23:BD24"/>
    <mergeCell ref="AU26:AY26"/>
    <mergeCell ref="BI29:BJ33"/>
    <mergeCell ref="BK29:BL33"/>
    <mergeCell ref="AU29:AU33"/>
    <mergeCell ref="AV29:AW33"/>
    <mergeCell ref="AX30:AY33"/>
    <mergeCell ref="BO31:BP33"/>
    <mergeCell ref="AF36:AG36"/>
    <mergeCell ref="AH36:AI36"/>
    <mergeCell ref="AJ36:AK36"/>
    <mergeCell ref="AM36:AN36"/>
    <mergeCell ref="AO36:AP36"/>
    <mergeCell ref="AQ36:AR36"/>
    <mergeCell ref="AS36:AT36"/>
    <mergeCell ref="BD35:BE35"/>
    <mergeCell ref="BF35:BG35"/>
    <mergeCell ref="AO35:AP35"/>
    <mergeCell ref="AQ35:AR35"/>
    <mergeCell ref="AS35:AT35"/>
    <mergeCell ref="AV35:AW35"/>
    <mergeCell ref="AX35:AY35"/>
    <mergeCell ref="AZ35:BA35"/>
    <mergeCell ref="BB35:BC35"/>
    <mergeCell ref="BK36:BL36"/>
    <mergeCell ref="BM36:BN36"/>
    <mergeCell ref="BO36:BP36"/>
    <mergeCell ref="AV36:AW36"/>
    <mergeCell ref="AX36:AY36"/>
    <mergeCell ref="AZ36:BA36"/>
    <mergeCell ref="AF37:AG37"/>
    <mergeCell ref="AH37:AI37"/>
    <mergeCell ref="AJ37:AK37"/>
    <mergeCell ref="AM37:AN37"/>
    <mergeCell ref="AO37:AP37"/>
    <mergeCell ref="AQ37:AR37"/>
    <mergeCell ref="AS37:AT37"/>
    <mergeCell ref="AF39:AG39"/>
    <mergeCell ref="AH39:AI39"/>
    <mergeCell ref="AJ39:AK39"/>
    <mergeCell ref="AM39:AN39"/>
    <mergeCell ref="AO39:AP39"/>
    <mergeCell ref="AQ39:AR39"/>
    <mergeCell ref="AS39:AT39"/>
    <mergeCell ref="AF38:AG38"/>
    <mergeCell ref="AH38:AI38"/>
    <mergeCell ref="AJ38:AK38"/>
    <mergeCell ref="AM38:AN38"/>
    <mergeCell ref="AO38:AP38"/>
    <mergeCell ref="AQ38:AR38"/>
    <mergeCell ref="AS38:AT38"/>
    <mergeCell ref="BK39:BL39"/>
    <mergeCell ref="BM39:BN39"/>
    <mergeCell ref="BO39:BP39"/>
    <mergeCell ref="AV39:AW39"/>
    <mergeCell ref="AX39:AY39"/>
    <mergeCell ref="AZ39:BA39"/>
    <mergeCell ref="BB39:BC39"/>
    <mergeCell ref="BD39:BE39"/>
    <mergeCell ref="BF39:BG39"/>
    <mergeCell ref="BI39:BJ39"/>
    <mergeCell ref="BB36:BC36"/>
    <mergeCell ref="BD36:BE36"/>
    <mergeCell ref="BF36:BG36"/>
    <mergeCell ref="BI36:BJ36"/>
    <mergeCell ref="BK37:BL37"/>
    <mergeCell ref="BM37:BN37"/>
    <mergeCell ref="BO37:BP37"/>
    <mergeCell ref="BO38:BP38"/>
    <mergeCell ref="AV37:AW37"/>
    <mergeCell ref="AX37:AY37"/>
    <mergeCell ref="AZ37:BA37"/>
    <mergeCell ref="BB37:BC37"/>
    <mergeCell ref="BD37:BE37"/>
    <mergeCell ref="BF37:BG37"/>
    <mergeCell ref="BI37:BJ37"/>
    <mergeCell ref="BK38:BL38"/>
    <mergeCell ref="BM38:BN38"/>
    <mergeCell ref="AV38:AW38"/>
    <mergeCell ref="AX38:AY38"/>
    <mergeCell ref="AZ38:BA38"/>
    <mergeCell ref="BB38:BC38"/>
    <mergeCell ref="BD38:BE38"/>
    <mergeCell ref="BF38:BG38"/>
    <mergeCell ref="BI38:BJ38"/>
    <mergeCell ref="AB38:AC38"/>
    <mergeCell ref="AD38:AE38"/>
    <mergeCell ref="C38:N38"/>
    <mergeCell ref="O38:P38"/>
    <mergeCell ref="Q38:R38"/>
    <mergeCell ref="S38:T38"/>
    <mergeCell ref="U38:V38"/>
    <mergeCell ref="W38:X38"/>
    <mergeCell ref="Z38:AA38"/>
    <mergeCell ref="AB39:AC39"/>
    <mergeCell ref="AD39:AE39"/>
    <mergeCell ref="C39:N39"/>
    <mergeCell ref="O39:P39"/>
    <mergeCell ref="Q39:R39"/>
    <mergeCell ref="S39:T39"/>
    <mergeCell ref="U39:V39"/>
    <mergeCell ref="W39:X39"/>
    <mergeCell ref="Z39:AA39"/>
    <mergeCell ref="AD23:AD24"/>
    <mergeCell ref="AF23:AF24"/>
    <mergeCell ref="AG23:AG24"/>
    <mergeCell ref="AH23:AH24"/>
    <mergeCell ref="AF18:AI18"/>
    <mergeCell ref="AJ18:AM18"/>
    <mergeCell ref="AW18:AZ18"/>
    <mergeCell ref="AT23:AT24"/>
    <mergeCell ref="AU23:AU24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AN18:AR18"/>
    <mergeCell ref="AS18:AV18"/>
    <mergeCell ref="W18:Z18"/>
    <mergeCell ref="AA18:AE18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O40:BP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W41:X41"/>
    <mergeCell ref="Z41:AA41"/>
    <mergeCell ref="AB41:AC41"/>
    <mergeCell ref="AD41:AE41"/>
    <mergeCell ref="AF41:AG41"/>
    <mergeCell ref="AH41:AI41"/>
    <mergeCell ref="AJ41:AK41"/>
    <mergeCell ref="AM41:AN41"/>
    <mergeCell ref="AO41:AP41"/>
    <mergeCell ref="BF41:BG41"/>
    <mergeCell ref="BI41:BJ41"/>
    <mergeCell ref="BK41:BL41"/>
    <mergeCell ref="BM41:BN41"/>
    <mergeCell ref="BO41:BP41"/>
    <mergeCell ref="AQ41:AR41"/>
    <mergeCell ref="AS41:AT41"/>
    <mergeCell ref="AV41:AW41"/>
    <mergeCell ref="AX41:AY41"/>
    <mergeCell ref="AZ41:BA41"/>
    <mergeCell ref="BB41:BC41"/>
    <mergeCell ref="BD41:BE41"/>
    <mergeCell ref="N18:R18"/>
    <mergeCell ref="S18:V18"/>
    <mergeCell ref="AB36:AC36"/>
    <mergeCell ref="AD36:AE36"/>
    <mergeCell ref="C36:N36"/>
    <mergeCell ref="O36:P36"/>
    <mergeCell ref="Q36:R36"/>
    <mergeCell ref="S36:T36"/>
    <mergeCell ref="U36:V36"/>
    <mergeCell ref="W36:X36"/>
    <mergeCell ref="Z36:AA36"/>
    <mergeCell ref="AB37:AC37"/>
    <mergeCell ref="AD37:AE37"/>
    <mergeCell ref="C37:N37"/>
    <mergeCell ref="O37:P37"/>
    <mergeCell ref="Q37:R37"/>
    <mergeCell ref="M23:M24"/>
    <mergeCell ref="S26:Y26"/>
    <mergeCell ref="A28:A33"/>
    <mergeCell ref="B28:B33"/>
    <mergeCell ref="Q28:X28"/>
    <mergeCell ref="C28:N33"/>
    <mergeCell ref="C35:N35"/>
    <mergeCell ref="O35:P35"/>
    <mergeCell ref="Q35:R35"/>
    <mergeCell ref="S35:T35"/>
    <mergeCell ref="U35:V35"/>
    <mergeCell ref="W35:X35"/>
    <mergeCell ref="A34:BR34"/>
    <mergeCell ref="BI35:BJ35"/>
    <mergeCell ref="BK35:BL35"/>
    <mergeCell ref="BM35:BN35"/>
    <mergeCell ref="BO35:BP35"/>
    <mergeCell ref="Z35:AA35"/>
    <mergeCell ref="AB35:AC35"/>
    <mergeCell ref="AD35:AE35"/>
    <mergeCell ref="AF35:AG35"/>
    <mergeCell ref="AH35:AI35"/>
    <mergeCell ref="AJ35:AK35"/>
    <mergeCell ref="AM35:AN35"/>
    <mergeCell ref="S37:T37"/>
    <mergeCell ref="U37:V37"/>
    <mergeCell ref="W37:X37"/>
    <mergeCell ref="Z37:AA37"/>
    <mergeCell ref="C40:N40"/>
    <mergeCell ref="O40:P40"/>
    <mergeCell ref="Q40:R40"/>
    <mergeCell ref="S40:T40"/>
    <mergeCell ref="U40:V40"/>
    <mergeCell ref="W40:X40"/>
    <mergeCell ref="Z40:AA40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O50:P50"/>
    <mergeCell ref="Q50:R50"/>
    <mergeCell ref="S50:T50"/>
    <mergeCell ref="U50:V50"/>
    <mergeCell ref="W50:X50"/>
    <mergeCell ref="Z50:AA50"/>
    <mergeCell ref="A51:BR51"/>
    <mergeCell ref="C50:N50"/>
    <mergeCell ref="C52:N52"/>
    <mergeCell ref="O52:P52"/>
    <mergeCell ref="Q52:R52"/>
    <mergeCell ref="S52:T52"/>
    <mergeCell ref="U52:V52"/>
    <mergeCell ref="W52:X52"/>
    <mergeCell ref="AD52:AE52"/>
    <mergeCell ref="AF52:AG52"/>
    <mergeCell ref="AH52:AI52"/>
    <mergeCell ref="AJ52:AK52"/>
    <mergeCell ref="AM52:AN52"/>
    <mergeCell ref="AO52:AP52"/>
    <mergeCell ref="AQ52:AR52"/>
    <mergeCell ref="BI52:BJ52"/>
    <mergeCell ref="BK52:BL52"/>
    <mergeCell ref="BM52:BN52"/>
    <mergeCell ref="AS52:AT52"/>
    <mergeCell ref="AV52:AW52"/>
    <mergeCell ref="AX52:AY52"/>
    <mergeCell ref="AZ52:BA52"/>
    <mergeCell ref="BB52:BC52"/>
    <mergeCell ref="BD52:BE52"/>
    <mergeCell ref="BF52:BG52"/>
    <mergeCell ref="BF53:BG53"/>
    <mergeCell ref="BI53:BJ53"/>
    <mergeCell ref="BQ53:BR53"/>
    <mergeCell ref="AQ53:AR53"/>
    <mergeCell ref="AS53:AT53"/>
    <mergeCell ref="AV53:AW53"/>
    <mergeCell ref="AX53:AY53"/>
    <mergeCell ref="AZ53:BA53"/>
    <mergeCell ref="BB53:BC53"/>
    <mergeCell ref="BD53:BE53"/>
    <mergeCell ref="AB48:AC48"/>
    <mergeCell ref="AD48:AE48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AQ48:AR48"/>
    <mergeCell ref="AS48:AT48"/>
    <mergeCell ref="AV48:AW48"/>
    <mergeCell ref="AX48:AY48"/>
    <mergeCell ref="AZ48:BA48"/>
    <mergeCell ref="BB48:BC48"/>
    <mergeCell ref="BD48:BE48"/>
    <mergeCell ref="C48:N48"/>
    <mergeCell ref="O48:P48"/>
    <mergeCell ref="Q48:R48"/>
    <mergeCell ref="S48:T48"/>
    <mergeCell ref="U48:V48"/>
    <mergeCell ref="W48:X48"/>
    <mergeCell ref="Z48:AA48"/>
    <mergeCell ref="BF49:BG49"/>
    <mergeCell ref="BI49:BJ49"/>
    <mergeCell ref="BK49:BL49"/>
    <mergeCell ref="BM49:BN49"/>
    <mergeCell ref="BO49:BP49"/>
    <mergeCell ref="BO50:BP50"/>
    <mergeCell ref="AQ49:AR49"/>
    <mergeCell ref="AS49:AT49"/>
    <mergeCell ref="AV49:AW49"/>
    <mergeCell ref="AX49:AY49"/>
    <mergeCell ref="AZ49:BA49"/>
    <mergeCell ref="BB49:BC49"/>
    <mergeCell ref="BD49:BE49"/>
    <mergeCell ref="AQ50:AR50"/>
    <mergeCell ref="AS50:AT50"/>
    <mergeCell ref="AH53:AI53"/>
    <mergeCell ref="AJ53:AK53"/>
    <mergeCell ref="AM53:AN53"/>
    <mergeCell ref="AO53:AP53"/>
    <mergeCell ref="AB42:AC42"/>
    <mergeCell ref="AD42:AE42"/>
    <mergeCell ref="AF42:AG42"/>
    <mergeCell ref="AH42:AI42"/>
    <mergeCell ref="AJ42:AK42"/>
    <mergeCell ref="AM42:AN42"/>
    <mergeCell ref="AO42:AP42"/>
    <mergeCell ref="AD45:AE45"/>
    <mergeCell ref="AF45:AG45"/>
    <mergeCell ref="AH45:AI45"/>
    <mergeCell ref="AJ45:AK45"/>
    <mergeCell ref="AM45:AN45"/>
    <mergeCell ref="AB46:AC46"/>
    <mergeCell ref="AD46:AE46"/>
    <mergeCell ref="AF46:AG46"/>
    <mergeCell ref="AH46:AI46"/>
    <mergeCell ref="AJ46:AK46"/>
    <mergeCell ref="A44:BR44"/>
    <mergeCell ref="BI45:BJ45"/>
    <mergeCell ref="BK45:BL45"/>
    <mergeCell ref="BK42:BL42"/>
    <mergeCell ref="BM42:BN42"/>
    <mergeCell ref="BO42:BP42"/>
    <mergeCell ref="AQ42:AR42"/>
    <mergeCell ref="AS42:AT42"/>
    <mergeCell ref="AV42:AW42"/>
    <mergeCell ref="AX42:AY42"/>
    <mergeCell ref="AZ42:BA42"/>
    <mergeCell ref="BB42:BC42"/>
    <mergeCell ref="BD42:BE42"/>
    <mergeCell ref="C42:N42"/>
    <mergeCell ref="O42:P42"/>
    <mergeCell ref="Q42:R42"/>
    <mergeCell ref="S42:T42"/>
    <mergeCell ref="U42:V42"/>
    <mergeCell ref="W42:X42"/>
    <mergeCell ref="Z42:AA42"/>
    <mergeCell ref="BF43:BG43"/>
    <mergeCell ref="BI43:BJ43"/>
    <mergeCell ref="BF42:BG42"/>
    <mergeCell ref="BI42:BJ42"/>
    <mergeCell ref="AQ43:AR43"/>
    <mergeCell ref="AS43:AT43"/>
    <mergeCell ref="AV43:AW43"/>
    <mergeCell ref="AX43:AY43"/>
    <mergeCell ref="AZ43:BA43"/>
    <mergeCell ref="BB43:BC43"/>
    <mergeCell ref="BD43:BE43"/>
    <mergeCell ref="O43:P43"/>
    <mergeCell ref="Q43:R43"/>
    <mergeCell ref="S43:T43"/>
    <mergeCell ref="U43:V43"/>
    <mergeCell ref="W43:X43"/>
    <mergeCell ref="Z43:AA43"/>
    <mergeCell ref="BO45:BP45"/>
    <mergeCell ref="C43:N43"/>
    <mergeCell ref="C45:N45"/>
    <mergeCell ref="O45:P45"/>
    <mergeCell ref="Q45:R45"/>
    <mergeCell ref="S45:T45"/>
    <mergeCell ref="U45:V45"/>
    <mergeCell ref="W45:X45"/>
    <mergeCell ref="AB43:AC43"/>
    <mergeCell ref="AD43:AE43"/>
    <mergeCell ref="AF43:AG43"/>
    <mergeCell ref="AH43:AI43"/>
    <mergeCell ref="AJ43:AK43"/>
    <mergeCell ref="AM43:AN43"/>
    <mergeCell ref="AO43:AP43"/>
    <mergeCell ref="AO45:AP45"/>
    <mergeCell ref="AQ45:AR45"/>
    <mergeCell ref="Z45:AA45"/>
    <mergeCell ref="AB45:AC45"/>
    <mergeCell ref="AS45:AT45"/>
    <mergeCell ref="AV45:AW45"/>
    <mergeCell ref="AX45:AY45"/>
    <mergeCell ref="AZ45:BA45"/>
    <mergeCell ref="BB45:BC45"/>
    <mergeCell ref="AV47:AW47"/>
    <mergeCell ref="AX47:AY47"/>
    <mergeCell ref="AZ47:BA47"/>
    <mergeCell ref="BB47:BC47"/>
    <mergeCell ref="BD47:BE47"/>
    <mergeCell ref="BF47:BG47"/>
    <mergeCell ref="BI47:BJ47"/>
    <mergeCell ref="BK43:BL43"/>
    <mergeCell ref="BM43:BN43"/>
    <mergeCell ref="BM45:BN45"/>
    <mergeCell ref="BD45:BE45"/>
    <mergeCell ref="BF45:BG45"/>
    <mergeCell ref="AM46:AN46"/>
    <mergeCell ref="AO46:AP46"/>
    <mergeCell ref="BF46:BG46"/>
    <mergeCell ref="BI46:BJ46"/>
    <mergeCell ref="BK46:BL46"/>
    <mergeCell ref="BM46:BN46"/>
    <mergeCell ref="BO46:BP46"/>
    <mergeCell ref="BO47:BP47"/>
    <mergeCell ref="C46:N46"/>
    <mergeCell ref="O46:P46"/>
    <mergeCell ref="Q46:R46"/>
    <mergeCell ref="S46:T46"/>
    <mergeCell ref="U46:V46"/>
    <mergeCell ref="W46:X46"/>
    <mergeCell ref="Z46:AA46"/>
    <mergeCell ref="AQ46:AR46"/>
    <mergeCell ref="AS46:AT46"/>
    <mergeCell ref="AV46:AW46"/>
    <mergeCell ref="AX46:AY46"/>
    <mergeCell ref="AZ46:BA46"/>
    <mergeCell ref="BB46:BC46"/>
    <mergeCell ref="BD46:BE46"/>
    <mergeCell ref="C47:N47"/>
    <mergeCell ref="O47:P47"/>
    <mergeCell ref="Q47:R47"/>
    <mergeCell ref="S47:T47"/>
    <mergeCell ref="U47:V47"/>
    <mergeCell ref="W47:X47"/>
    <mergeCell ref="Z47:AA47"/>
    <mergeCell ref="AB49:AC49"/>
    <mergeCell ref="AD49:AE49"/>
    <mergeCell ref="AF49:AG49"/>
    <mergeCell ref="AH49:AI49"/>
    <mergeCell ref="AJ49:AK49"/>
    <mergeCell ref="AM49:AN49"/>
    <mergeCell ref="AO49:AP49"/>
    <mergeCell ref="C49:N49"/>
    <mergeCell ref="O49:P49"/>
    <mergeCell ref="Q49:R49"/>
    <mergeCell ref="S49:T49"/>
    <mergeCell ref="U49:V49"/>
    <mergeCell ref="W49:X49"/>
    <mergeCell ref="Z49:AA49"/>
    <mergeCell ref="AB50:AC50"/>
    <mergeCell ref="AD50:AE50"/>
    <mergeCell ref="AF50:AG50"/>
    <mergeCell ref="AH50:AI50"/>
    <mergeCell ref="AJ50:AK50"/>
    <mergeCell ref="AM50:AN50"/>
    <mergeCell ref="AO50:AP50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BO52:BP52"/>
    <mergeCell ref="BK53:BL53"/>
    <mergeCell ref="BM53:BN53"/>
    <mergeCell ref="BO53:BP53"/>
    <mergeCell ref="AQ59:AR59"/>
    <mergeCell ref="AS59:AT59"/>
    <mergeCell ref="AV59:AW59"/>
    <mergeCell ref="AX59:AY59"/>
    <mergeCell ref="AZ59:BA59"/>
    <mergeCell ref="BB59:BC59"/>
    <mergeCell ref="BD59:BE59"/>
    <mergeCell ref="BD58:BE58"/>
    <mergeCell ref="BF58:BG58"/>
    <mergeCell ref="BK58:BL58"/>
    <mergeCell ref="BM58:BN58"/>
    <mergeCell ref="BO58:BP58"/>
    <mergeCell ref="AS54:AT54"/>
    <mergeCell ref="AV54:AW54"/>
    <mergeCell ref="BI54:BJ54"/>
    <mergeCell ref="BK54:BL54"/>
    <mergeCell ref="BM55:BN55"/>
    <mergeCell ref="BO55:BP55"/>
    <mergeCell ref="AX55:AY55"/>
    <mergeCell ref="AZ55:BA55"/>
    <mergeCell ref="O59:P59"/>
    <mergeCell ref="Q59:R59"/>
    <mergeCell ref="S59:T59"/>
    <mergeCell ref="U59:V59"/>
    <mergeCell ref="W59:X59"/>
    <mergeCell ref="Z59:AA59"/>
    <mergeCell ref="AB59:AC59"/>
    <mergeCell ref="AD59:AE59"/>
    <mergeCell ref="AF59:AG59"/>
    <mergeCell ref="AH59:AI59"/>
    <mergeCell ref="AJ59:AK59"/>
    <mergeCell ref="AM59:AN59"/>
    <mergeCell ref="AO59:AP59"/>
    <mergeCell ref="AS58:AT58"/>
    <mergeCell ref="AV58:AW58"/>
    <mergeCell ref="AX58:AY58"/>
    <mergeCell ref="AZ58:BA58"/>
    <mergeCell ref="BB58:BC58"/>
    <mergeCell ref="C58:N58"/>
    <mergeCell ref="O58:P58"/>
    <mergeCell ref="Q58:R58"/>
    <mergeCell ref="S58:T58"/>
    <mergeCell ref="U58:V58"/>
    <mergeCell ref="W58:X58"/>
    <mergeCell ref="Z58:AA58"/>
    <mergeCell ref="C59:N59"/>
    <mergeCell ref="C61:N61"/>
    <mergeCell ref="O61:P61"/>
    <mergeCell ref="Q61:R61"/>
    <mergeCell ref="S61:T61"/>
    <mergeCell ref="U61:V61"/>
    <mergeCell ref="W61:X61"/>
    <mergeCell ref="Z61:AA61"/>
    <mergeCell ref="A60:BR60"/>
    <mergeCell ref="AB58:AC58"/>
    <mergeCell ref="AD58:AE58"/>
    <mergeCell ref="AF58:AG58"/>
    <mergeCell ref="AH58:AI58"/>
    <mergeCell ref="AJ58:AK58"/>
    <mergeCell ref="AO58:AP58"/>
    <mergeCell ref="AQ58:AR58"/>
    <mergeCell ref="BI58:BJ58"/>
    <mergeCell ref="BQ58:BR58"/>
    <mergeCell ref="Z57:AA57"/>
    <mergeCell ref="AB57:AC57"/>
    <mergeCell ref="AD57:AE57"/>
    <mergeCell ref="AS55:AT55"/>
    <mergeCell ref="AV55:AW55"/>
    <mergeCell ref="AD55:AE55"/>
    <mergeCell ref="AF55:AG55"/>
    <mergeCell ref="AH55:AI55"/>
    <mergeCell ref="AJ55:AK55"/>
    <mergeCell ref="AM55:AN55"/>
    <mergeCell ref="AO55:AP55"/>
    <mergeCell ref="AQ55:AR55"/>
    <mergeCell ref="BF57:BG57"/>
    <mergeCell ref="BI57:BJ57"/>
    <mergeCell ref="BO57:BP57"/>
    <mergeCell ref="BQ57:BR57"/>
    <mergeCell ref="BB55:BC55"/>
    <mergeCell ref="BD55:BE55"/>
    <mergeCell ref="BF55:BG55"/>
    <mergeCell ref="BI55:BJ55"/>
    <mergeCell ref="BK55:BL55"/>
    <mergeCell ref="BM54:BN54"/>
    <mergeCell ref="BO54:BP54"/>
    <mergeCell ref="BQ54:BR54"/>
    <mergeCell ref="BQ55:BR55"/>
    <mergeCell ref="BF54:BG54"/>
    <mergeCell ref="AZ57:BA57"/>
    <mergeCell ref="BB57:BC57"/>
    <mergeCell ref="AS57:AT57"/>
    <mergeCell ref="AV57:AW57"/>
    <mergeCell ref="AX57:AY57"/>
    <mergeCell ref="AX54:AY54"/>
    <mergeCell ref="AZ54:BA54"/>
    <mergeCell ref="BB54:BC54"/>
    <mergeCell ref="BD54:BE54"/>
    <mergeCell ref="AH54:AI54"/>
    <mergeCell ref="AJ54:AK54"/>
    <mergeCell ref="AM54:AN54"/>
    <mergeCell ref="AO54:AP54"/>
    <mergeCell ref="AQ54:AR54"/>
    <mergeCell ref="C54:N54"/>
    <mergeCell ref="O54:P54"/>
    <mergeCell ref="Q54:R54"/>
    <mergeCell ref="S54:T54"/>
    <mergeCell ref="U54:V54"/>
    <mergeCell ref="W54:X54"/>
    <mergeCell ref="AB54:AC54"/>
    <mergeCell ref="Z54:AA54"/>
    <mergeCell ref="AB52:AC52"/>
    <mergeCell ref="C53:N53"/>
    <mergeCell ref="O53:P53"/>
    <mergeCell ref="Q53:R53"/>
    <mergeCell ref="S53:T53"/>
    <mergeCell ref="U53:V53"/>
    <mergeCell ref="W53:X53"/>
    <mergeCell ref="AD54:AE54"/>
    <mergeCell ref="AF54:AG54"/>
    <mergeCell ref="Z52:AA52"/>
    <mergeCell ref="Z53:AA53"/>
    <mergeCell ref="AB53:AC53"/>
    <mergeCell ref="AD53:AE53"/>
    <mergeCell ref="AF53:AG53"/>
    <mergeCell ref="O55:P55"/>
    <mergeCell ref="Q55:R55"/>
    <mergeCell ref="S55:T55"/>
    <mergeCell ref="U55:V55"/>
    <mergeCell ref="W55:X55"/>
    <mergeCell ref="AB55:AC55"/>
    <mergeCell ref="A56:BR56"/>
    <mergeCell ref="BK57:BL57"/>
    <mergeCell ref="BM57:BN57"/>
    <mergeCell ref="C55:N55"/>
    <mergeCell ref="C57:N57"/>
    <mergeCell ref="O57:P57"/>
    <mergeCell ref="Q57:R57"/>
    <mergeCell ref="S57:T57"/>
    <mergeCell ref="U57:V57"/>
    <mergeCell ref="W57:X57"/>
    <mergeCell ref="BD57:BE57"/>
    <mergeCell ref="AJ57:AK57"/>
    <mergeCell ref="AM57:AN57"/>
    <mergeCell ref="AO57:AP57"/>
    <mergeCell ref="AQ57:AR57"/>
    <mergeCell ref="AF57:AG57"/>
    <mergeCell ref="AH57:AI57"/>
    <mergeCell ref="Z55:AA55"/>
    <mergeCell ref="AS61:AT61"/>
    <mergeCell ref="AV61:AW61"/>
    <mergeCell ref="AX61:AY61"/>
    <mergeCell ref="AZ61:BA61"/>
    <mergeCell ref="BB61:BC61"/>
    <mergeCell ref="BD61:BE61"/>
    <mergeCell ref="BF61:BG61"/>
    <mergeCell ref="AL65:AP65"/>
    <mergeCell ref="AQ65:AY65"/>
    <mergeCell ref="BA65:BJ65"/>
    <mergeCell ref="AO61:AP61"/>
    <mergeCell ref="AQ61:AR61"/>
    <mergeCell ref="AQ62:AR62"/>
    <mergeCell ref="AS62:AT62"/>
    <mergeCell ref="AV62:AW62"/>
    <mergeCell ref="AX62:AY62"/>
    <mergeCell ref="AZ62:BA62"/>
    <mergeCell ref="BB62:BC62"/>
    <mergeCell ref="BD62:BE62"/>
    <mergeCell ref="AO62:AP62"/>
    <mergeCell ref="BF62:BG62"/>
    <mergeCell ref="BI62:BJ62"/>
    <mergeCell ref="BI61:BJ61"/>
    <mergeCell ref="BK65:BQ65"/>
    <mergeCell ref="W63:AJ63"/>
    <mergeCell ref="H64:AG64"/>
    <mergeCell ref="AH64:AK64"/>
    <mergeCell ref="AL64:AP64"/>
    <mergeCell ref="AQ64:AY64"/>
    <mergeCell ref="H65:AG65"/>
    <mergeCell ref="AH65:AK65"/>
    <mergeCell ref="AH67:AK67"/>
    <mergeCell ref="AL67:AP67"/>
    <mergeCell ref="BA64:BJ64"/>
    <mergeCell ref="BK64:BQ64"/>
    <mergeCell ref="B69:U69"/>
    <mergeCell ref="BA66:BJ66"/>
    <mergeCell ref="BA67:BJ67"/>
    <mergeCell ref="H66:AG66"/>
    <mergeCell ref="AH66:AK66"/>
    <mergeCell ref="AL66:AP66"/>
    <mergeCell ref="AQ66:AY66"/>
    <mergeCell ref="BK66:BQ66"/>
    <mergeCell ref="H67:AG67"/>
    <mergeCell ref="AQ67:AY67"/>
    <mergeCell ref="BK67:BQ67"/>
    <mergeCell ref="AB61:AC61"/>
    <mergeCell ref="AD61:AE61"/>
    <mergeCell ref="AF61:AG61"/>
    <mergeCell ref="AH61:AI61"/>
    <mergeCell ref="AJ61:AK61"/>
    <mergeCell ref="AM61:AN61"/>
    <mergeCell ref="C62:N62"/>
    <mergeCell ref="O62:P62"/>
    <mergeCell ref="Q62:R62"/>
    <mergeCell ref="S62:T62"/>
    <mergeCell ref="U62:V62"/>
    <mergeCell ref="W62:X62"/>
    <mergeCell ref="Z62:AA62"/>
    <mergeCell ref="AB62:AC62"/>
    <mergeCell ref="AD62:AE62"/>
    <mergeCell ref="AF62:AG62"/>
    <mergeCell ref="AH62:AI62"/>
    <mergeCell ref="AJ62:AK62"/>
    <mergeCell ref="AM62:AN62"/>
    <mergeCell ref="BK62:BL62"/>
    <mergeCell ref="BM62:BN62"/>
    <mergeCell ref="BO62:BP62"/>
    <mergeCell ref="BQ62:BR62"/>
    <mergeCell ref="BA63:BL63"/>
    <mergeCell ref="BQ42:BR42"/>
    <mergeCell ref="BQ41:BR41"/>
    <mergeCell ref="BQ40:BR40"/>
    <mergeCell ref="BQ39:BR39"/>
    <mergeCell ref="BO61:BP61"/>
    <mergeCell ref="BQ61:BR61"/>
    <mergeCell ref="BF59:BG59"/>
    <mergeCell ref="BI59:BJ59"/>
    <mergeCell ref="BK59:BL59"/>
    <mergeCell ref="BM59:BN59"/>
    <mergeCell ref="BO59:BP59"/>
    <mergeCell ref="BQ59:BR59"/>
    <mergeCell ref="BM61:BN61"/>
    <mergeCell ref="BK61:BL61"/>
    <mergeCell ref="BQ50:BR50"/>
    <mergeCell ref="BK47:BL47"/>
    <mergeCell ref="BM47:BN47"/>
    <mergeCell ref="BQ47:BR47"/>
    <mergeCell ref="BO43:BP43"/>
    <mergeCell ref="BQ38:BR38"/>
    <mergeCell ref="BQ37:BR37"/>
    <mergeCell ref="BQ36:BR36"/>
    <mergeCell ref="BQ35:BR35"/>
    <mergeCell ref="BQ52:BR52"/>
    <mergeCell ref="BQ49:BR49"/>
    <mergeCell ref="BQ48:BR48"/>
    <mergeCell ref="BQ46:BR46"/>
    <mergeCell ref="BQ45:BR45"/>
    <mergeCell ref="BQ43:BR43"/>
  </mergeCells>
  <pageMargins left="0" right="0" top="0" bottom="0" header="0" footer="0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98"/>
  <sheetViews>
    <sheetView zoomScale="60" zoomScaleNormal="60" workbookViewId="0">
      <selection activeCell="AU19" sqref="AU19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6.42578125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6.570312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49.7109375" style="6" customWidth="1"/>
    <col min="71" max="16384" width="14.42578125" style="6"/>
  </cols>
  <sheetData>
    <row r="1" spans="1:70" ht="18.75" customHeight="1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9"/>
      <c r="S1" s="9"/>
      <c r="T1" s="9"/>
      <c r="U1" s="9"/>
      <c r="V1" s="9"/>
      <c r="W1" s="9"/>
      <c r="X1" s="9"/>
      <c r="Y1" s="11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11"/>
      <c r="AV1" s="9"/>
      <c r="AW1" s="12" t="s">
        <v>1</v>
      </c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9"/>
      <c r="BJ1" s="9"/>
      <c r="BK1" s="9"/>
      <c r="BL1" s="9"/>
      <c r="BM1" s="14"/>
      <c r="BN1" s="10"/>
      <c r="BO1" s="3"/>
      <c r="BP1" s="3"/>
      <c r="BQ1" s="3"/>
      <c r="BR1" s="3"/>
    </row>
    <row r="2" spans="1:70" ht="21.75" customHeight="1">
      <c r="A2" s="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9"/>
      <c r="S2" s="9"/>
      <c r="T2" s="9"/>
      <c r="U2" s="9"/>
      <c r="V2" s="9"/>
      <c r="W2" s="9"/>
      <c r="X2" s="9"/>
      <c r="Y2" s="11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1"/>
      <c r="AV2" s="9"/>
      <c r="AW2" s="200" t="s">
        <v>2</v>
      </c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9"/>
      <c r="BJ2" s="9"/>
      <c r="BK2" s="9"/>
      <c r="BL2" s="9"/>
      <c r="BM2" s="14"/>
      <c r="BN2" s="10"/>
      <c r="BO2" s="3"/>
      <c r="BP2" s="3"/>
      <c r="BQ2" s="3"/>
      <c r="BR2" s="3"/>
    </row>
    <row r="3" spans="1:70" ht="20.2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15" t="s">
        <v>3</v>
      </c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18.7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5" t="s">
        <v>4</v>
      </c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15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6" t="s">
        <v>5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5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201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0"/>
      <c r="O8" s="10"/>
      <c r="P8" s="10"/>
      <c r="Q8" s="10"/>
      <c r="R8" s="3"/>
      <c r="S8" s="14"/>
      <c r="T8" s="14"/>
      <c r="U8" s="14"/>
      <c r="V8" s="14"/>
      <c r="W8" s="14"/>
      <c r="X8" s="14"/>
      <c r="Y8" s="5"/>
      <c r="Z8" s="14"/>
      <c r="AA8" s="14"/>
      <c r="AB8" s="14"/>
      <c r="AC8" s="14" t="s">
        <v>6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5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0"/>
      <c r="BN8" s="10"/>
      <c r="BO8" s="3"/>
      <c r="BP8" s="3"/>
      <c r="BQ8" s="3"/>
      <c r="BR8" s="3"/>
    </row>
    <row r="9" spans="1:70" ht="15.75" customHeight="1">
      <c r="A9" s="3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0"/>
      <c r="O9" s="10"/>
      <c r="P9" s="10"/>
      <c r="Q9" s="10"/>
      <c r="R9" s="17"/>
      <c r="S9" s="17"/>
      <c r="T9" s="17"/>
      <c r="U9" s="17"/>
      <c r="V9" s="17"/>
      <c r="W9" s="17"/>
      <c r="X9" s="17"/>
      <c r="Y9" s="11"/>
      <c r="Z9" s="17"/>
      <c r="AA9" s="17"/>
      <c r="AB9" s="17"/>
      <c r="AC9" s="3" t="s">
        <v>7</v>
      </c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8"/>
      <c r="AV9" s="3"/>
      <c r="AW9" s="3"/>
      <c r="AX9" s="3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0"/>
      <c r="BN9" s="10"/>
      <c r="BO9" s="3"/>
      <c r="BP9" s="3"/>
      <c r="BQ9" s="3"/>
      <c r="BR9" s="3"/>
    </row>
    <row r="10" spans="1:70" ht="15.75" customHeight="1">
      <c r="A10" s="3"/>
      <c r="B10" s="20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7"/>
      <c r="O10" s="17"/>
      <c r="P10" s="17"/>
      <c r="Q10" s="17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3"/>
      <c r="AD10" s="14"/>
      <c r="AE10" s="3"/>
      <c r="AF10" s="14" t="s">
        <v>8</v>
      </c>
      <c r="AG10" s="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23.25" customHeight="1">
      <c r="A11" s="3"/>
      <c r="B11" s="202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3"/>
      <c r="S11" s="19"/>
      <c r="T11" s="19"/>
      <c r="U11" s="19"/>
      <c r="V11" s="19"/>
      <c r="W11" s="19"/>
      <c r="X11" s="19"/>
      <c r="Y11" s="20"/>
      <c r="Z11" s="19"/>
      <c r="AA11" s="19"/>
      <c r="AB11" s="14" t="s">
        <v>11</v>
      </c>
      <c r="AC11" s="14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0"/>
      <c r="BN11" s="10"/>
      <c r="BO11" s="3"/>
      <c r="BP11" s="3"/>
      <c r="BQ11" s="3"/>
      <c r="BR11" s="3"/>
    </row>
    <row r="12" spans="1:70" ht="23.25" customHeight="1">
      <c r="A12" s="3"/>
      <c r="B12" s="1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3"/>
      <c r="S12" s="19"/>
      <c r="T12" s="19"/>
      <c r="U12" s="19"/>
      <c r="V12" s="19"/>
      <c r="W12" s="19"/>
      <c r="X12" s="19"/>
      <c r="Y12" s="20"/>
      <c r="Z12" s="19"/>
      <c r="AA12" s="19"/>
      <c r="AB12" s="14" t="s">
        <v>15</v>
      </c>
      <c r="AC12" s="3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20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0"/>
      <c r="BN12" s="10"/>
      <c r="BO12" s="3"/>
      <c r="BP12" s="3"/>
      <c r="BQ12" s="3"/>
      <c r="BR12" s="3"/>
    </row>
    <row r="13" spans="1:70" ht="23.25" customHeight="1">
      <c r="A13" s="3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13</v>
      </c>
      <c r="AC13" s="3"/>
      <c r="AD13" s="19"/>
      <c r="AE13" s="19"/>
      <c r="AF13" s="14" t="s">
        <v>18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17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0"/>
      <c r="O14" s="10"/>
      <c r="P14" s="10"/>
      <c r="Q14" s="10"/>
      <c r="R14" s="3"/>
      <c r="S14" s="14"/>
      <c r="T14" s="14"/>
      <c r="U14" s="14"/>
      <c r="V14" s="14"/>
      <c r="W14" s="14"/>
      <c r="X14" s="14"/>
      <c r="Y14" s="5"/>
      <c r="Z14" s="14"/>
      <c r="AA14" s="14"/>
      <c r="AB14" s="14" t="s">
        <v>16</v>
      </c>
      <c r="AC14" s="3"/>
      <c r="AD14" s="14"/>
      <c r="AE14" s="3"/>
      <c r="AF14" s="3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5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0"/>
      <c r="BN14" s="10"/>
      <c r="BO14" s="3"/>
      <c r="BP14" s="3"/>
      <c r="BQ14" s="3"/>
      <c r="BR14" s="3"/>
    </row>
    <row r="15" spans="1:70" ht="15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0"/>
      <c r="O15" s="10"/>
      <c r="P15" s="10"/>
      <c r="Q15" s="10"/>
      <c r="R15" s="9"/>
      <c r="S15" s="9"/>
      <c r="T15" s="9"/>
      <c r="U15" s="9"/>
      <c r="V15" s="9"/>
      <c r="W15" s="9"/>
      <c r="X15" s="9"/>
      <c r="Y15" s="11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1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10"/>
      <c r="BN15" s="10"/>
      <c r="BO15" s="3"/>
      <c r="BP15" s="3"/>
      <c r="BQ15" s="3"/>
      <c r="BR15" s="3"/>
    </row>
    <row r="16" spans="1:70" ht="15.7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03" t="s">
        <v>19</v>
      </c>
      <c r="N16" s="194" t="s">
        <v>20</v>
      </c>
      <c r="O16" s="172"/>
      <c r="P16" s="172"/>
      <c r="Q16" s="172"/>
      <c r="R16" s="195"/>
      <c r="S16" s="194" t="s">
        <v>21</v>
      </c>
      <c r="T16" s="172"/>
      <c r="U16" s="172"/>
      <c r="V16" s="195"/>
      <c r="W16" s="194" t="s">
        <v>22</v>
      </c>
      <c r="X16" s="172"/>
      <c r="Y16" s="172"/>
      <c r="Z16" s="195"/>
      <c r="AA16" s="194" t="s">
        <v>23</v>
      </c>
      <c r="AB16" s="172"/>
      <c r="AC16" s="172"/>
      <c r="AD16" s="172"/>
      <c r="AE16" s="195"/>
      <c r="AF16" s="194" t="s">
        <v>24</v>
      </c>
      <c r="AG16" s="172"/>
      <c r="AH16" s="172"/>
      <c r="AI16" s="206"/>
      <c r="AJ16" s="207" t="s">
        <v>25</v>
      </c>
      <c r="AK16" s="172"/>
      <c r="AL16" s="172"/>
      <c r="AM16" s="195"/>
      <c r="AN16" s="194" t="s">
        <v>26</v>
      </c>
      <c r="AO16" s="172"/>
      <c r="AP16" s="172"/>
      <c r="AQ16" s="172"/>
      <c r="AR16" s="195"/>
      <c r="AS16" s="194" t="s">
        <v>27</v>
      </c>
      <c r="AT16" s="172"/>
      <c r="AU16" s="172"/>
      <c r="AV16" s="195"/>
      <c r="AW16" s="194" t="s">
        <v>28</v>
      </c>
      <c r="AX16" s="172"/>
      <c r="AY16" s="172"/>
      <c r="AZ16" s="195"/>
      <c r="BA16" s="194" t="s">
        <v>29</v>
      </c>
      <c r="BB16" s="172"/>
      <c r="BC16" s="172"/>
      <c r="BD16" s="172"/>
      <c r="BE16" s="195"/>
      <c r="BF16" s="194" t="s">
        <v>30</v>
      </c>
      <c r="BG16" s="172"/>
      <c r="BH16" s="172"/>
      <c r="BI16" s="195"/>
      <c r="BJ16" s="9"/>
      <c r="BK16" s="9"/>
      <c r="BL16" s="9"/>
      <c r="BM16" s="10"/>
      <c r="BN16" s="10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04"/>
      <c r="N17" s="21">
        <v>1</v>
      </c>
      <c r="O17" s="21">
        <v>2</v>
      </c>
      <c r="P17" s="21">
        <v>3</v>
      </c>
      <c r="Q17" s="21">
        <v>4</v>
      </c>
      <c r="R17" s="21">
        <v>5</v>
      </c>
      <c r="S17" s="21">
        <v>6</v>
      </c>
      <c r="T17" s="21">
        <v>7</v>
      </c>
      <c r="U17" s="22">
        <v>8</v>
      </c>
      <c r="V17" s="23">
        <v>9</v>
      </c>
      <c r="W17" s="21">
        <v>10</v>
      </c>
      <c r="X17" s="21">
        <v>11</v>
      </c>
      <c r="Y17" s="21">
        <v>12</v>
      </c>
      <c r="Z17" s="21">
        <v>13</v>
      </c>
      <c r="AA17" s="21">
        <v>14</v>
      </c>
      <c r="AB17" s="21">
        <v>15</v>
      </c>
      <c r="AC17" s="21">
        <v>16</v>
      </c>
      <c r="AD17" s="21">
        <v>17</v>
      </c>
      <c r="AE17" s="21">
        <v>18</v>
      </c>
      <c r="AF17" s="21">
        <v>19</v>
      </c>
      <c r="AG17" s="21">
        <v>20</v>
      </c>
      <c r="AH17" s="21">
        <v>21</v>
      </c>
      <c r="AI17" s="22">
        <v>22</v>
      </c>
      <c r="AJ17" s="23">
        <v>23</v>
      </c>
      <c r="AK17" s="21">
        <v>24</v>
      </c>
      <c r="AL17" s="21">
        <v>25</v>
      </c>
      <c r="AM17" s="21">
        <v>26</v>
      </c>
      <c r="AN17" s="21">
        <v>27</v>
      </c>
      <c r="AO17" s="21">
        <v>28</v>
      </c>
      <c r="AP17" s="21">
        <v>29</v>
      </c>
      <c r="AQ17" s="22">
        <v>30</v>
      </c>
      <c r="AR17" s="23">
        <v>31</v>
      </c>
      <c r="AS17" s="21">
        <v>32</v>
      </c>
      <c r="AT17" s="21">
        <v>33</v>
      </c>
      <c r="AU17" s="21">
        <v>34</v>
      </c>
      <c r="AV17" s="21">
        <v>35</v>
      </c>
      <c r="AW17" s="21">
        <v>36</v>
      </c>
      <c r="AX17" s="21">
        <v>37</v>
      </c>
      <c r="AY17" s="21">
        <v>38</v>
      </c>
      <c r="AZ17" s="21">
        <v>39</v>
      </c>
      <c r="BA17" s="21">
        <v>40</v>
      </c>
      <c r="BB17" s="21">
        <v>41</v>
      </c>
      <c r="BC17" s="21">
        <v>42</v>
      </c>
      <c r="BD17" s="21">
        <v>43</v>
      </c>
      <c r="BE17" s="21">
        <v>44</v>
      </c>
      <c r="BF17" s="21">
        <v>45</v>
      </c>
      <c r="BG17" s="21">
        <v>46</v>
      </c>
      <c r="BH17" s="21">
        <v>47</v>
      </c>
      <c r="BI17" s="21">
        <v>48</v>
      </c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4"/>
      <c r="N18" s="24">
        <v>31</v>
      </c>
      <c r="O18" s="24">
        <v>7</v>
      </c>
      <c r="P18" s="24">
        <v>14</v>
      </c>
      <c r="Q18" s="24">
        <v>21</v>
      </c>
      <c r="R18" s="24">
        <v>28</v>
      </c>
      <c r="S18" s="24">
        <v>5</v>
      </c>
      <c r="T18" s="24">
        <v>12</v>
      </c>
      <c r="U18" s="25">
        <v>19</v>
      </c>
      <c r="V18" s="26">
        <v>26</v>
      </c>
      <c r="W18" s="24">
        <v>2</v>
      </c>
      <c r="X18" s="24">
        <v>9</v>
      </c>
      <c r="Y18" s="24">
        <v>16</v>
      </c>
      <c r="Z18" s="24">
        <v>23</v>
      </c>
      <c r="AA18" s="24">
        <v>30</v>
      </c>
      <c r="AB18" s="24">
        <v>7</v>
      </c>
      <c r="AC18" s="24">
        <v>14</v>
      </c>
      <c r="AD18" s="24">
        <v>21</v>
      </c>
      <c r="AE18" s="24">
        <v>28</v>
      </c>
      <c r="AF18" s="24">
        <v>4</v>
      </c>
      <c r="AG18" s="24">
        <v>11</v>
      </c>
      <c r="AH18" s="24">
        <v>18</v>
      </c>
      <c r="AI18" s="25">
        <v>25</v>
      </c>
      <c r="AJ18" s="26">
        <v>1</v>
      </c>
      <c r="AK18" s="24">
        <v>8</v>
      </c>
      <c r="AL18" s="24">
        <v>15</v>
      </c>
      <c r="AM18" s="24">
        <v>22</v>
      </c>
      <c r="AN18" s="24">
        <v>1</v>
      </c>
      <c r="AO18" s="27">
        <v>8</v>
      </c>
      <c r="AP18" s="24">
        <v>15</v>
      </c>
      <c r="AQ18" s="25">
        <v>22</v>
      </c>
      <c r="AR18" s="26">
        <v>29</v>
      </c>
      <c r="AS18" s="24">
        <v>5</v>
      </c>
      <c r="AT18" s="24">
        <v>12</v>
      </c>
      <c r="AU18" s="24">
        <v>19</v>
      </c>
      <c r="AV18" s="24">
        <v>26</v>
      </c>
      <c r="AW18" s="27">
        <v>3</v>
      </c>
      <c r="AX18" s="27">
        <v>10</v>
      </c>
      <c r="AY18" s="24">
        <v>17</v>
      </c>
      <c r="AZ18" s="24">
        <v>24</v>
      </c>
      <c r="BA18" s="24">
        <v>31</v>
      </c>
      <c r="BB18" s="24">
        <v>7</v>
      </c>
      <c r="BC18" s="24">
        <v>14</v>
      </c>
      <c r="BD18" s="27">
        <v>21</v>
      </c>
      <c r="BE18" s="27">
        <v>28</v>
      </c>
      <c r="BF18" s="24">
        <v>5</v>
      </c>
      <c r="BG18" s="24">
        <v>12</v>
      </c>
      <c r="BH18" s="24">
        <v>19</v>
      </c>
      <c r="BI18" s="24">
        <v>26</v>
      </c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30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8"/>
      <c r="N19" s="29">
        <v>4</v>
      </c>
      <c r="O19" s="29">
        <v>11</v>
      </c>
      <c r="P19" s="29">
        <v>18</v>
      </c>
      <c r="Q19" s="29">
        <v>25</v>
      </c>
      <c r="R19" s="29">
        <v>2</v>
      </c>
      <c r="S19" s="29">
        <v>9</v>
      </c>
      <c r="T19" s="29" t="s">
        <v>33</v>
      </c>
      <c r="U19" s="30">
        <v>23</v>
      </c>
      <c r="V19" s="31">
        <v>30</v>
      </c>
      <c r="W19" s="29">
        <v>6</v>
      </c>
      <c r="X19" s="29">
        <v>13</v>
      </c>
      <c r="Y19" s="29">
        <v>20</v>
      </c>
      <c r="Z19" s="29">
        <v>27</v>
      </c>
      <c r="AA19" s="29">
        <v>4</v>
      </c>
      <c r="AB19" s="29">
        <v>11</v>
      </c>
      <c r="AC19" s="29">
        <v>18</v>
      </c>
      <c r="AD19" s="32">
        <v>25</v>
      </c>
      <c r="AE19" s="32">
        <v>1</v>
      </c>
      <c r="AF19" s="29" t="s">
        <v>36</v>
      </c>
      <c r="AG19" s="29">
        <v>15</v>
      </c>
      <c r="AH19" s="29">
        <v>22</v>
      </c>
      <c r="AI19" s="30">
        <v>29</v>
      </c>
      <c r="AJ19" s="31">
        <v>5</v>
      </c>
      <c r="AK19" s="29">
        <v>12</v>
      </c>
      <c r="AL19" s="29">
        <v>19</v>
      </c>
      <c r="AM19" s="29">
        <v>26</v>
      </c>
      <c r="AN19" s="29">
        <v>5</v>
      </c>
      <c r="AO19" s="29">
        <v>12</v>
      </c>
      <c r="AP19" s="29">
        <v>19</v>
      </c>
      <c r="AQ19" s="30">
        <v>26</v>
      </c>
      <c r="AR19" s="31">
        <v>2</v>
      </c>
      <c r="AS19" s="29">
        <v>9</v>
      </c>
      <c r="AT19" s="29">
        <v>16</v>
      </c>
      <c r="AU19" s="29">
        <v>23</v>
      </c>
      <c r="AV19" s="29">
        <v>30</v>
      </c>
      <c r="AW19" s="29">
        <v>7</v>
      </c>
      <c r="AX19" s="29">
        <v>14</v>
      </c>
      <c r="AY19" s="29">
        <v>21</v>
      </c>
      <c r="AZ19" s="29">
        <v>28</v>
      </c>
      <c r="BA19" s="29">
        <v>4</v>
      </c>
      <c r="BB19" s="29">
        <v>11</v>
      </c>
      <c r="BC19" s="29">
        <v>18</v>
      </c>
      <c r="BD19" s="29">
        <v>25</v>
      </c>
      <c r="BE19" s="29">
        <v>2</v>
      </c>
      <c r="BF19" s="29">
        <v>9</v>
      </c>
      <c r="BG19" s="29">
        <v>16</v>
      </c>
      <c r="BH19" s="29">
        <v>23</v>
      </c>
      <c r="BI19" s="29">
        <v>30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8"/>
      <c r="N20" s="33" t="s">
        <v>37</v>
      </c>
      <c r="O20" s="33" t="s">
        <v>38</v>
      </c>
      <c r="P20" s="33" t="s">
        <v>37</v>
      </c>
      <c r="Q20" s="33" t="s">
        <v>38</v>
      </c>
      <c r="R20" s="33" t="s">
        <v>37</v>
      </c>
      <c r="S20" s="33" t="s">
        <v>38</v>
      </c>
      <c r="T20" s="33" t="s">
        <v>37</v>
      </c>
      <c r="U20" s="33" t="s">
        <v>38</v>
      </c>
      <c r="V20" s="33" t="s">
        <v>37</v>
      </c>
      <c r="W20" s="33" t="s">
        <v>38</v>
      </c>
      <c r="X20" s="33" t="s">
        <v>37</v>
      </c>
      <c r="Y20" s="33" t="s">
        <v>38</v>
      </c>
      <c r="Z20" s="33" t="s">
        <v>37</v>
      </c>
      <c r="AA20" s="33" t="s">
        <v>38</v>
      </c>
      <c r="AB20" s="33" t="s">
        <v>37</v>
      </c>
      <c r="AC20" s="33" t="s">
        <v>38</v>
      </c>
      <c r="AD20" s="33" t="s">
        <v>37</v>
      </c>
      <c r="AE20" s="33" t="s">
        <v>38</v>
      </c>
      <c r="AF20" s="33" t="s">
        <v>37</v>
      </c>
      <c r="AG20" s="33" t="s">
        <v>38</v>
      </c>
      <c r="AH20" s="33" t="s">
        <v>37</v>
      </c>
      <c r="AI20" s="34" t="s">
        <v>38</v>
      </c>
      <c r="AJ20" s="35" t="s">
        <v>37</v>
      </c>
      <c r="AK20" s="33" t="s">
        <v>38</v>
      </c>
      <c r="AL20" s="33" t="s">
        <v>37</v>
      </c>
      <c r="AM20" s="33" t="s">
        <v>38</v>
      </c>
      <c r="AN20" s="33" t="s">
        <v>37</v>
      </c>
      <c r="AO20" s="33" t="s">
        <v>38</v>
      </c>
      <c r="AP20" s="33" t="s">
        <v>37</v>
      </c>
      <c r="AQ20" s="33" t="s">
        <v>38</v>
      </c>
      <c r="AR20" s="33" t="s">
        <v>37</v>
      </c>
      <c r="AS20" s="33" t="s">
        <v>38</v>
      </c>
      <c r="AT20" s="33" t="s">
        <v>37</v>
      </c>
      <c r="AU20" s="33" t="s">
        <v>38</v>
      </c>
      <c r="AV20" s="33" t="s">
        <v>37</v>
      </c>
      <c r="AW20" s="33" t="s">
        <v>38</v>
      </c>
      <c r="AX20" s="33" t="s">
        <v>37</v>
      </c>
      <c r="AY20" s="33" t="s">
        <v>38</v>
      </c>
      <c r="AZ20" s="33" t="s">
        <v>37</v>
      </c>
      <c r="BA20" s="33" t="s">
        <v>38</v>
      </c>
      <c r="BB20" s="33" t="s">
        <v>37</v>
      </c>
      <c r="BC20" s="33" t="s">
        <v>38</v>
      </c>
      <c r="BD20" s="33" t="s">
        <v>37</v>
      </c>
      <c r="BE20" s="33" t="s">
        <v>38</v>
      </c>
      <c r="BF20" s="33" t="s">
        <v>37</v>
      </c>
      <c r="BG20" s="33" t="s">
        <v>38</v>
      </c>
      <c r="BH20" s="33" t="s">
        <v>37</v>
      </c>
      <c r="BI20" s="33" t="s">
        <v>38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15.75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64" t="s">
        <v>39</v>
      </c>
      <c r="N21" s="205"/>
      <c r="O21" s="205"/>
      <c r="P21" s="205"/>
      <c r="Q21" s="205">
        <v>16</v>
      </c>
      <c r="R21" s="205"/>
      <c r="S21" s="205"/>
      <c r="T21" s="205"/>
      <c r="U21" s="266"/>
      <c r="V21" s="265"/>
      <c r="W21" s="205"/>
      <c r="X21" s="205"/>
      <c r="Y21" s="205"/>
      <c r="Z21" s="205"/>
      <c r="AA21" s="205"/>
      <c r="AB21" s="205"/>
      <c r="AC21" s="205"/>
      <c r="AD21" s="205" t="s">
        <v>40</v>
      </c>
      <c r="AE21" s="205" t="s">
        <v>40</v>
      </c>
      <c r="AF21" s="205" t="s">
        <v>41</v>
      </c>
      <c r="AG21" s="205" t="s">
        <v>41</v>
      </c>
      <c r="AH21" s="205" t="s">
        <v>41</v>
      </c>
      <c r="AI21" s="205" t="s">
        <v>40</v>
      </c>
      <c r="AJ21" s="268"/>
      <c r="AK21" s="205"/>
      <c r="AL21" s="205"/>
      <c r="AM21" s="205"/>
      <c r="AN21" s="205">
        <v>16</v>
      </c>
      <c r="AO21" s="205"/>
      <c r="AP21" s="205"/>
      <c r="AQ21" s="266"/>
      <c r="AR21" s="265"/>
      <c r="AS21" s="205"/>
      <c r="AT21" s="205" t="s">
        <v>42</v>
      </c>
      <c r="AU21" s="205" t="s">
        <v>42</v>
      </c>
      <c r="AV21" s="205"/>
      <c r="AW21" s="205"/>
      <c r="AX21" s="205"/>
      <c r="AY21" s="205"/>
      <c r="AZ21" s="205"/>
      <c r="BA21" s="205"/>
      <c r="BB21" s="205" t="s">
        <v>40</v>
      </c>
      <c r="BC21" s="205" t="s">
        <v>40</v>
      </c>
      <c r="BD21" s="205" t="s">
        <v>40</v>
      </c>
      <c r="BE21" s="205" t="s">
        <v>41</v>
      </c>
      <c r="BF21" s="205" t="s">
        <v>41</v>
      </c>
      <c r="BG21" s="205" t="s">
        <v>41</v>
      </c>
      <c r="BH21" s="205" t="s">
        <v>41</v>
      </c>
      <c r="BI21" s="205" t="s">
        <v>41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7"/>
      <c r="N22" s="177"/>
      <c r="O22" s="177"/>
      <c r="P22" s="177"/>
      <c r="Q22" s="177"/>
      <c r="R22" s="177"/>
      <c r="S22" s="177"/>
      <c r="T22" s="177"/>
      <c r="U22" s="267"/>
      <c r="V22" s="125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269"/>
      <c r="AK22" s="177"/>
      <c r="AL22" s="177"/>
      <c r="AM22" s="177"/>
      <c r="AN22" s="177"/>
      <c r="AO22" s="177"/>
      <c r="AP22" s="177"/>
      <c r="AQ22" s="267"/>
      <c r="AR22" s="125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41" t="s">
        <v>45</v>
      </c>
      <c r="N23" s="41"/>
      <c r="O23" s="42"/>
      <c r="P23" s="43"/>
      <c r="Q23" s="43"/>
      <c r="R23" s="28"/>
      <c r="S23" s="42" t="s">
        <v>46</v>
      </c>
      <c r="T23" s="41"/>
      <c r="U23" s="43"/>
      <c r="V23" s="43"/>
      <c r="W23" s="43"/>
      <c r="X23" s="43"/>
      <c r="Y23" s="43"/>
      <c r="Z23" s="44" t="s">
        <v>40</v>
      </c>
      <c r="AA23" s="45" t="s">
        <v>47</v>
      </c>
      <c r="AB23" s="46"/>
      <c r="AC23" s="44"/>
      <c r="AD23" s="47"/>
      <c r="AE23" s="47"/>
      <c r="AF23" s="44"/>
      <c r="AG23" s="45"/>
      <c r="AH23" s="46"/>
      <c r="AI23" s="46"/>
      <c r="AJ23" s="46"/>
      <c r="AK23" s="44"/>
      <c r="AL23" s="44"/>
      <c r="AM23" s="44"/>
      <c r="AN23" s="44"/>
      <c r="AO23" s="44"/>
      <c r="AP23" s="44"/>
      <c r="AQ23" s="43"/>
      <c r="AR23" s="43"/>
      <c r="AS23" s="48"/>
      <c r="AT23" s="48" t="s">
        <v>41</v>
      </c>
      <c r="AU23" s="42" t="s">
        <v>48</v>
      </c>
      <c r="AV23" s="43"/>
      <c r="AW23" s="43"/>
      <c r="AX23" s="48"/>
      <c r="AY23" s="48"/>
      <c r="AZ23" s="43"/>
      <c r="BA23" s="3"/>
      <c r="BB23" s="3"/>
      <c r="BC23" s="3"/>
      <c r="BD23" s="3"/>
      <c r="BE23" s="3"/>
      <c r="BF23" s="3"/>
      <c r="BG23" s="43"/>
      <c r="BH23" s="43"/>
      <c r="BI23" s="43"/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26.2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8"/>
      <c r="N24" s="43"/>
      <c r="O24" s="43"/>
      <c r="P24" s="43"/>
      <c r="Q24" s="43"/>
      <c r="R24" s="43" t="s">
        <v>37</v>
      </c>
      <c r="S24" s="178" t="s">
        <v>49</v>
      </c>
      <c r="T24" s="146"/>
      <c r="U24" s="146"/>
      <c r="V24" s="146"/>
      <c r="W24" s="146"/>
      <c r="X24" s="146"/>
      <c r="Y24" s="146"/>
      <c r="Z24" s="48" t="s">
        <v>50</v>
      </c>
      <c r="AA24" s="42" t="s">
        <v>51</v>
      </c>
      <c r="AB24" s="43"/>
      <c r="AC24" s="43"/>
      <c r="AD24" s="43" t="s">
        <v>52</v>
      </c>
      <c r="AE24" s="42" t="s">
        <v>53</v>
      </c>
      <c r="AF24" s="43"/>
      <c r="AG24" s="43"/>
      <c r="AH24" s="43"/>
      <c r="AI24" s="43"/>
      <c r="AJ24" s="43"/>
      <c r="AK24" s="43"/>
      <c r="AL24" s="48" t="s">
        <v>42</v>
      </c>
      <c r="AM24" s="42" t="s">
        <v>54</v>
      </c>
      <c r="AN24" s="43"/>
      <c r="AO24" s="43"/>
      <c r="AP24" s="48"/>
      <c r="AQ24" s="43"/>
      <c r="AR24" s="43"/>
      <c r="AS24" s="43"/>
      <c r="AT24" s="44" t="s">
        <v>55</v>
      </c>
      <c r="AU24" s="178" t="s">
        <v>56</v>
      </c>
      <c r="AV24" s="146"/>
      <c r="AW24" s="146"/>
      <c r="AX24" s="146"/>
      <c r="AY24" s="146"/>
      <c r="AZ24" s="43"/>
      <c r="BA24" s="3"/>
      <c r="BB24" s="3"/>
      <c r="BC24" s="3"/>
      <c r="BD24" s="3"/>
      <c r="BE24" s="3"/>
      <c r="BF24" s="3"/>
      <c r="BG24" s="43"/>
      <c r="BH24" s="43"/>
      <c r="BI24" s="43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6.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8"/>
      <c r="N25" s="43"/>
      <c r="O25" s="43"/>
      <c r="P25" s="43"/>
      <c r="Q25" s="43"/>
      <c r="R25" s="43"/>
      <c r="S25" s="42"/>
      <c r="T25" s="43"/>
      <c r="U25" s="43"/>
      <c r="V25" s="43"/>
      <c r="W25" s="43"/>
      <c r="X25" s="43"/>
      <c r="Y25" s="43"/>
      <c r="Z25" s="43"/>
      <c r="AA25" s="42"/>
      <c r="AB25" s="43"/>
      <c r="AC25" s="43"/>
      <c r="AD25" s="49"/>
      <c r="AE25" s="50"/>
      <c r="AF25" s="43"/>
      <c r="AG25" s="43"/>
      <c r="AH25" s="43"/>
      <c r="AI25" s="43"/>
      <c r="AJ25" s="43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3"/>
      <c r="AY25" s="43"/>
      <c r="AZ25" s="43"/>
      <c r="BA25" s="49"/>
      <c r="BB25" s="50"/>
      <c r="BC25" s="51"/>
      <c r="BD25" s="51"/>
      <c r="BE25" s="49"/>
      <c r="BF25" s="48"/>
      <c r="BG25" s="9"/>
      <c r="BH25" s="9"/>
      <c r="BI25" s="9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15" customHeight="1">
      <c r="A26" s="179" t="s">
        <v>57</v>
      </c>
      <c r="B26" s="182" t="s">
        <v>58</v>
      </c>
      <c r="C26" s="186" t="s">
        <v>59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8"/>
      <c r="O26" s="229" t="s">
        <v>60</v>
      </c>
      <c r="P26" s="236" t="s">
        <v>61</v>
      </c>
      <c r="Q26" s="185" t="s">
        <v>62</v>
      </c>
      <c r="R26" s="148"/>
      <c r="S26" s="148"/>
      <c r="T26" s="148"/>
      <c r="U26" s="148"/>
      <c r="V26" s="148"/>
      <c r="W26" s="148"/>
      <c r="X26" s="148"/>
      <c r="Y26" s="52"/>
      <c r="Z26" s="231" t="s">
        <v>63</v>
      </c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53"/>
      <c r="AV26" s="231" t="s">
        <v>64</v>
      </c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9"/>
      <c r="BQ26" s="54"/>
      <c r="BR26" s="55"/>
    </row>
    <row r="27" spans="1:70" ht="19.5" customHeight="1">
      <c r="A27" s="180"/>
      <c r="B27" s="183"/>
      <c r="C27" s="189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67"/>
      <c r="O27" s="189"/>
      <c r="P27" s="167"/>
      <c r="Q27" s="230" t="s">
        <v>65</v>
      </c>
      <c r="R27" s="188"/>
      <c r="S27" s="230" t="s">
        <v>66</v>
      </c>
      <c r="T27" s="188"/>
      <c r="U27" s="230" t="s">
        <v>67</v>
      </c>
      <c r="V27" s="188"/>
      <c r="W27" s="230" t="s">
        <v>68</v>
      </c>
      <c r="X27" s="188"/>
      <c r="Y27" s="233" t="s">
        <v>69</v>
      </c>
      <c r="Z27" s="215" t="s">
        <v>70</v>
      </c>
      <c r="AA27" s="216"/>
      <c r="AB27" s="152" t="s">
        <v>71</v>
      </c>
      <c r="AC27" s="148"/>
      <c r="AD27" s="148"/>
      <c r="AE27" s="148"/>
      <c r="AF27" s="148"/>
      <c r="AG27" s="148"/>
      <c r="AH27" s="148"/>
      <c r="AI27" s="149"/>
      <c r="AJ27" s="215" t="s">
        <v>72</v>
      </c>
      <c r="AK27" s="216"/>
      <c r="AL27" s="56"/>
      <c r="AM27" s="232" t="s">
        <v>73</v>
      </c>
      <c r="AN27" s="188"/>
      <c r="AO27" s="230" t="s">
        <v>74</v>
      </c>
      <c r="AP27" s="187"/>
      <c r="AQ27" s="225" t="s">
        <v>75</v>
      </c>
      <c r="AR27" s="187"/>
      <c r="AS27" s="187"/>
      <c r="AT27" s="188"/>
      <c r="AU27" s="233" t="s">
        <v>76</v>
      </c>
      <c r="AV27" s="221" t="s">
        <v>70</v>
      </c>
      <c r="AW27" s="188"/>
      <c r="AX27" s="228" t="s">
        <v>71</v>
      </c>
      <c r="AY27" s="148"/>
      <c r="AZ27" s="148"/>
      <c r="BA27" s="148"/>
      <c r="BB27" s="148"/>
      <c r="BC27" s="148"/>
      <c r="BD27" s="148"/>
      <c r="BE27" s="149"/>
      <c r="BF27" s="221" t="s">
        <v>72</v>
      </c>
      <c r="BG27" s="188"/>
      <c r="BH27" s="57"/>
      <c r="BI27" s="232" t="s">
        <v>73</v>
      </c>
      <c r="BJ27" s="188"/>
      <c r="BK27" s="230" t="s">
        <v>74</v>
      </c>
      <c r="BL27" s="187"/>
      <c r="BM27" s="225" t="s">
        <v>75</v>
      </c>
      <c r="BN27" s="187"/>
      <c r="BO27" s="187"/>
      <c r="BP27" s="188"/>
      <c r="BQ27" s="226"/>
      <c r="BR27" s="167"/>
    </row>
    <row r="28" spans="1:70" ht="16.5" customHeight="1">
      <c r="A28" s="180"/>
      <c r="B28" s="183"/>
      <c r="C28" s="189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67"/>
      <c r="O28" s="189"/>
      <c r="P28" s="167"/>
      <c r="Q28" s="189"/>
      <c r="R28" s="167"/>
      <c r="S28" s="189"/>
      <c r="T28" s="167"/>
      <c r="U28" s="189"/>
      <c r="V28" s="167"/>
      <c r="W28" s="189"/>
      <c r="X28" s="167"/>
      <c r="Y28" s="180"/>
      <c r="Z28" s="189"/>
      <c r="AA28" s="217"/>
      <c r="AB28" s="230" t="s">
        <v>70</v>
      </c>
      <c r="AC28" s="188"/>
      <c r="AD28" s="152" t="s">
        <v>77</v>
      </c>
      <c r="AE28" s="148"/>
      <c r="AF28" s="148"/>
      <c r="AG28" s="148"/>
      <c r="AH28" s="148"/>
      <c r="AI28" s="149"/>
      <c r="AJ28" s="189"/>
      <c r="AK28" s="217"/>
      <c r="AL28" s="58"/>
      <c r="AM28" s="146"/>
      <c r="AN28" s="167"/>
      <c r="AO28" s="189"/>
      <c r="AP28" s="146"/>
      <c r="AQ28" s="218"/>
      <c r="AR28" s="151"/>
      <c r="AS28" s="151"/>
      <c r="AT28" s="224"/>
      <c r="AU28" s="180"/>
      <c r="AV28" s="222"/>
      <c r="AW28" s="167"/>
      <c r="AX28" s="215" t="s">
        <v>70</v>
      </c>
      <c r="AY28" s="216"/>
      <c r="AZ28" s="228" t="s">
        <v>78</v>
      </c>
      <c r="BA28" s="148"/>
      <c r="BB28" s="148"/>
      <c r="BC28" s="148"/>
      <c r="BD28" s="148"/>
      <c r="BE28" s="149"/>
      <c r="BF28" s="222"/>
      <c r="BG28" s="167"/>
      <c r="BH28" s="57"/>
      <c r="BI28" s="146"/>
      <c r="BJ28" s="167"/>
      <c r="BK28" s="189"/>
      <c r="BL28" s="146"/>
      <c r="BM28" s="218"/>
      <c r="BN28" s="151"/>
      <c r="BO28" s="151"/>
      <c r="BP28" s="224"/>
      <c r="BQ28" s="226"/>
      <c r="BR28" s="167"/>
    </row>
    <row r="29" spans="1:70" ht="12.7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189"/>
      <c r="R29" s="167"/>
      <c r="S29" s="189"/>
      <c r="T29" s="167"/>
      <c r="U29" s="189"/>
      <c r="V29" s="167"/>
      <c r="W29" s="189"/>
      <c r="X29" s="167"/>
      <c r="Y29" s="180"/>
      <c r="Z29" s="189"/>
      <c r="AA29" s="217"/>
      <c r="AB29" s="189"/>
      <c r="AC29" s="167"/>
      <c r="AD29" s="238" t="s">
        <v>79</v>
      </c>
      <c r="AE29" s="167"/>
      <c r="AF29" s="220" t="s">
        <v>80</v>
      </c>
      <c r="AG29" s="167"/>
      <c r="AH29" s="220" t="s">
        <v>81</v>
      </c>
      <c r="AI29" s="167"/>
      <c r="AJ29" s="189"/>
      <c r="AK29" s="217"/>
      <c r="AL29" s="58"/>
      <c r="AM29" s="146"/>
      <c r="AN29" s="167"/>
      <c r="AO29" s="189"/>
      <c r="AP29" s="146"/>
      <c r="AQ29" s="235" t="s">
        <v>82</v>
      </c>
      <c r="AR29" s="167"/>
      <c r="AS29" s="235" t="s">
        <v>83</v>
      </c>
      <c r="AT29" s="167"/>
      <c r="AU29" s="180"/>
      <c r="AV29" s="222"/>
      <c r="AW29" s="167"/>
      <c r="AX29" s="189"/>
      <c r="AY29" s="217"/>
      <c r="AZ29" s="229" t="s">
        <v>79</v>
      </c>
      <c r="BA29" s="188"/>
      <c r="BB29" s="220" t="s">
        <v>80</v>
      </c>
      <c r="BC29" s="167"/>
      <c r="BD29" s="220" t="s">
        <v>81</v>
      </c>
      <c r="BE29" s="167"/>
      <c r="BF29" s="222"/>
      <c r="BG29" s="167"/>
      <c r="BH29" s="57"/>
      <c r="BI29" s="146"/>
      <c r="BJ29" s="167"/>
      <c r="BK29" s="189"/>
      <c r="BL29" s="146"/>
      <c r="BM29" s="230" t="s">
        <v>82</v>
      </c>
      <c r="BN29" s="188"/>
      <c r="BO29" s="220" t="s">
        <v>83</v>
      </c>
      <c r="BP29" s="146"/>
      <c r="BQ29" s="227" t="s">
        <v>84</v>
      </c>
      <c r="BR29" s="167"/>
    </row>
    <row r="30" spans="1:70" ht="27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189"/>
      <c r="AC30" s="167"/>
      <c r="AD30" s="146"/>
      <c r="AE30" s="167"/>
      <c r="AF30" s="189"/>
      <c r="AG30" s="167"/>
      <c r="AH30" s="189"/>
      <c r="AI30" s="167"/>
      <c r="AJ30" s="189"/>
      <c r="AK30" s="217"/>
      <c r="AL30" s="58"/>
      <c r="AM30" s="146"/>
      <c r="AN30" s="167"/>
      <c r="AO30" s="189"/>
      <c r="AP30" s="146"/>
      <c r="AQ30" s="189"/>
      <c r="AR30" s="167"/>
      <c r="AS30" s="189"/>
      <c r="AT30" s="167"/>
      <c r="AU30" s="180"/>
      <c r="AV30" s="222"/>
      <c r="AW30" s="167"/>
      <c r="AX30" s="189"/>
      <c r="AY30" s="217"/>
      <c r="AZ30" s="189"/>
      <c r="BA30" s="167"/>
      <c r="BB30" s="189"/>
      <c r="BC30" s="167"/>
      <c r="BD30" s="189"/>
      <c r="BE30" s="167"/>
      <c r="BF30" s="222"/>
      <c r="BG30" s="167"/>
      <c r="BH30" s="57"/>
      <c r="BI30" s="146"/>
      <c r="BJ30" s="167"/>
      <c r="BK30" s="189"/>
      <c r="BL30" s="146"/>
      <c r="BM30" s="189"/>
      <c r="BN30" s="167"/>
      <c r="BO30" s="189"/>
      <c r="BP30" s="146"/>
      <c r="BQ30" s="59"/>
      <c r="BR30" s="60"/>
    </row>
    <row r="31" spans="1:70" ht="36.75" customHeight="1" thickBot="1">
      <c r="A31" s="181"/>
      <c r="B31" s="184"/>
      <c r="C31" s="190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  <c r="O31" s="189"/>
      <c r="P31" s="167"/>
      <c r="Q31" s="190"/>
      <c r="R31" s="192"/>
      <c r="S31" s="190"/>
      <c r="T31" s="192"/>
      <c r="U31" s="189"/>
      <c r="V31" s="167"/>
      <c r="W31" s="190"/>
      <c r="X31" s="192"/>
      <c r="Y31" s="234"/>
      <c r="Z31" s="190"/>
      <c r="AA31" s="237"/>
      <c r="AB31" s="218"/>
      <c r="AC31" s="224"/>
      <c r="AD31" s="146"/>
      <c r="AE31" s="167"/>
      <c r="AF31" s="189"/>
      <c r="AG31" s="167"/>
      <c r="AH31" s="189"/>
      <c r="AI31" s="167"/>
      <c r="AJ31" s="190"/>
      <c r="AK31" s="237"/>
      <c r="AL31" s="61"/>
      <c r="AM31" s="151"/>
      <c r="AN31" s="224"/>
      <c r="AO31" s="218"/>
      <c r="AP31" s="151"/>
      <c r="AQ31" s="218"/>
      <c r="AR31" s="224"/>
      <c r="AS31" s="218"/>
      <c r="AT31" s="224"/>
      <c r="AU31" s="234"/>
      <c r="AV31" s="223"/>
      <c r="AW31" s="224"/>
      <c r="AX31" s="218"/>
      <c r="AY31" s="219"/>
      <c r="AZ31" s="218"/>
      <c r="BA31" s="224"/>
      <c r="BB31" s="218"/>
      <c r="BC31" s="224"/>
      <c r="BD31" s="189"/>
      <c r="BE31" s="167"/>
      <c r="BF31" s="223"/>
      <c r="BG31" s="224"/>
      <c r="BH31" s="57"/>
      <c r="BI31" s="151"/>
      <c r="BJ31" s="224"/>
      <c r="BK31" s="218"/>
      <c r="BL31" s="151"/>
      <c r="BM31" s="218"/>
      <c r="BN31" s="224"/>
      <c r="BO31" s="218"/>
      <c r="BP31" s="151"/>
      <c r="BQ31" s="62"/>
      <c r="BR31" s="63"/>
    </row>
    <row r="32" spans="1:70" ht="16.5" customHeight="1" thickBot="1">
      <c r="A32" s="193" t="s">
        <v>85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259"/>
      <c r="BR32" s="188"/>
    </row>
    <row r="33" spans="1:70" ht="16.5" customHeight="1">
      <c r="A33" s="64">
        <v>1</v>
      </c>
      <c r="B33" s="65" t="s">
        <v>88</v>
      </c>
      <c r="C33" s="142" t="s">
        <v>89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24">
        <v>3</v>
      </c>
      <c r="P33" s="130"/>
      <c r="Q33" s="144">
        <f t="shared" ref="Q33:Q42" si="0">O33*30</f>
        <v>90</v>
      </c>
      <c r="R33" s="127"/>
      <c r="S33" s="126">
        <f t="shared" ref="S33:S42" si="1">W33</f>
        <v>90</v>
      </c>
      <c r="T33" s="127"/>
      <c r="U33" s="124"/>
      <c r="V33" s="130"/>
      <c r="W33" s="126">
        <f t="shared" ref="W33:W42" si="2">Z33+AV33</f>
        <v>90</v>
      </c>
      <c r="X33" s="127"/>
      <c r="Y33" s="1"/>
      <c r="Z33" s="126">
        <f t="shared" ref="Z33:Z42" si="3">Y33*30</f>
        <v>0</v>
      </c>
      <c r="AA33" s="127"/>
      <c r="AB33" s="126">
        <f t="shared" ref="AB33:AB42" si="4">AD33+AF33+AH33</f>
        <v>0</v>
      </c>
      <c r="AC33" s="127"/>
      <c r="AD33" s="124"/>
      <c r="AE33" s="130"/>
      <c r="AF33" s="124"/>
      <c r="AG33" s="130"/>
      <c r="AH33" s="124"/>
      <c r="AI33" s="130"/>
      <c r="AJ33" s="126">
        <f t="shared" ref="AJ33:AJ42" si="5">Z33-AB33</f>
        <v>0</v>
      </c>
      <c r="AK33" s="127"/>
      <c r="AL33" s="2" t="e">
        <f t="shared" ref="AL33:AL43" si="6">AJ33/Z33*100</f>
        <v>#DIV/0!</v>
      </c>
      <c r="AM33" s="141"/>
      <c r="AN33" s="130"/>
      <c r="AO33" s="124"/>
      <c r="AP33" s="130"/>
      <c r="AQ33" s="124"/>
      <c r="AR33" s="130"/>
      <c r="AS33" s="124"/>
      <c r="AT33" s="130"/>
      <c r="AU33" s="1">
        <v>3</v>
      </c>
      <c r="AV33" s="126">
        <f t="shared" ref="AV33:AV42" si="7">AU33*30</f>
        <v>90</v>
      </c>
      <c r="AW33" s="127"/>
      <c r="AX33" s="126">
        <f t="shared" ref="AX33:AX42" si="8">AZ33+BB33+BD33</f>
        <v>34</v>
      </c>
      <c r="AY33" s="128"/>
      <c r="AZ33" s="124">
        <v>18</v>
      </c>
      <c r="BA33" s="130"/>
      <c r="BB33" s="124"/>
      <c r="BC33" s="130"/>
      <c r="BD33" s="124">
        <v>16</v>
      </c>
      <c r="BE33" s="130"/>
      <c r="BF33" s="126">
        <f t="shared" ref="BF33:BF42" si="9">AV33-AX33</f>
        <v>56</v>
      </c>
      <c r="BG33" s="127"/>
      <c r="BH33" s="2">
        <f t="shared" ref="BH33:BH42" si="10">BF33/AV33*100</f>
        <v>62.222222222222221</v>
      </c>
      <c r="BI33" s="141"/>
      <c r="BJ33" s="130"/>
      <c r="BK33" s="124"/>
      <c r="BL33" s="125"/>
      <c r="BM33" s="124"/>
      <c r="BN33" s="130"/>
      <c r="BO33" s="124" t="s">
        <v>97</v>
      </c>
      <c r="BP33" s="254"/>
      <c r="BQ33" s="249" t="s">
        <v>270</v>
      </c>
      <c r="BR33" s="250"/>
    </row>
    <row r="34" spans="1:70" ht="15.75" customHeight="1">
      <c r="A34" s="64">
        <v>2</v>
      </c>
      <c r="B34" s="65" t="s">
        <v>86</v>
      </c>
      <c r="C34" s="142" t="s">
        <v>100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24">
        <v>3</v>
      </c>
      <c r="P34" s="130"/>
      <c r="Q34" s="144">
        <f t="shared" si="0"/>
        <v>90</v>
      </c>
      <c r="R34" s="127"/>
      <c r="S34" s="126">
        <f t="shared" si="1"/>
        <v>90</v>
      </c>
      <c r="T34" s="127"/>
      <c r="U34" s="124"/>
      <c r="V34" s="130"/>
      <c r="W34" s="126">
        <f t="shared" si="2"/>
        <v>90</v>
      </c>
      <c r="X34" s="127"/>
      <c r="Y34" s="1">
        <v>3</v>
      </c>
      <c r="Z34" s="126">
        <f t="shared" si="3"/>
        <v>90</v>
      </c>
      <c r="AA34" s="127"/>
      <c r="AB34" s="126">
        <f t="shared" si="4"/>
        <v>30</v>
      </c>
      <c r="AC34" s="127"/>
      <c r="AD34" s="124">
        <v>16</v>
      </c>
      <c r="AE34" s="130"/>
      <c r="AF34" s="124"/>
      <c r="AG34" s="130"/>
      <c r="AH34" s="124">
        <v>14</v>
      </c>
      <c r="AI34" s="130"/>
      <c r="AJ34" s="126">
        <f t="shared" si="5"/>
        <v>60</v>
      </c>
      <c r="AK34" s="127"/>
      <c r="AL34" s="2">
        <f t="shared" si="6"/>
        <v>66.666666666666657</v>
      </c>
      <c r="AM34" s="141"/>
      <c r="AN34" s="130"/>
      <c r="AO34" s="124"/>
      <c r="AP34" s="130"/>
      <c r="AQ34" s="124" t="s">
        <v>92</v>
      </c>
      <c r="AR34" s="130"/>
      <c r="AS34" s="124"/>
      <c r="AT34" s="130"/>
      <c r="AU34" s="1"/>
      <c r="AV34" s="126">
        <f t="shared" si="7"/>
        <v>0</v>
      </c>
      <c r="AW34" s="127"/>
      <c r="AX34" s="126">
        <f t="shared" si="8"/>
        <v>0</v>
      </c>
      <c r="AY34" s="128"/>
      <c r="AZ34" s="124"/>
      <c r="BA34" s="130"/>
      <c r="BB34" s="124"/>
      <c r="BC34" s="130"/>
      <c r="BD34" s="124"/>
      <c r="BE34" s="130"/>
      <c r="BF34" s="126">
        <f t="shared" si="9"/>
        <v>0</v>
      </c>
      <c r="BG34" s="127"/>
      <c r="BH34" s="2" t="e">
        <f t="shared" si="10"/>
        <v>#DIV/0!</v>
      </c>
      <c r="BI34" s="141"/>
      <c r="BJ34" s="130"/>
      <c r="BK34" s="124"/>
      <c r="BL34" s="125"/>
      <c r="BM34" s="124"/>
      <c r="BN34" s="130"/>
      <c r="BO34" s="124"/>
      <c r="BP34" s="254"/>
      <c r="BQ34" s="245" t="s">
        <v>94</v>
      </c>
      <c r="BR34" s="246"/>
    </row>
    <row r="35" spans="1:70" ht="15.75" customHeight="1">
      <c r="A35" s="64">
        <v>3</v>
      </c>
      <c r="B35" s="65" t="s">
        <v>107</v>
      </c>
      <c r="C35" s="142" t="s">
        <v>108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7.5</v>
      </c>
      <c r="P35" s="130"/>
      <c r="Q35" s="144">
        <f t="shared" si="0"/>
        <v>225</v>
      </c>
      <c r="R35" s="127"/>
      <c r="S35" s="126">
        <f t="shared" si="1"/>
        <v>165</v>
      </c>
      <c r="T35" s="127"/>
      <c r="U35" s="124"/>
      <c r="V35" s="130"/>
      <c r="W35" s="126">
        <f t="shared" si="2"/>
        <v>165</v>
      </c>
      <c r="X35" s="127"/>
      <c r="Y35" s="1">
        <v>3.5</v>
      </c>
      <c r="Z35" s="126">
        <f t="shared" si="3"/>
        <v>105</v>
      </c>
      <c r="AA35" s="127"/>
      <c r="AB35" s="126">
        <f t="shared" si="4"/>
        <v>38</v>
      </c>
      <c r="AC35" s="127"/>
      <c r="AD35" s="124">
        <v>20</v>
      </c>
      <c r="AE35" s="130"/>
      <c r="AF35" s="124"/>
      <c r="AG35" s="130"/>
      <c r="AH35" s="124">
        <v>18</v>
      </c>
      <c r="AI35" s="130"/>
      <c r="AJ35" s="126">
        <f t="shared" si="5"/>
        <v>67</v>
      </c>
      <c r="AK35" s="127"/>
      <c r="AL35" s="2">
        <f t="shared" si="6"/>
        <v>63.809523809523803</v>
      </c>
      <c r="AM35" s="141"/>
      <c r="AN35" s="130"/>
      <c r="AO35" s="124"/>
      <c r="AP35" s="130"/>
      <c r="AQ35" s="124"/>
      <c r="AR35" s="130"/>
      <c r="AS35" s="124" t="s">
        <v>93</v>
      </c>
      <c r="AT35" s="130"/>
      <c r="AU35" s="1">
        <v>2</v>
      </c>
      <c r="AV35" s="126">
        <f t="shared" si="7"/>
        <v>60</v>
      </c>
      <c r="AW35" s="127"/>
      <c r="AX35" s="126">
        <f t="shared" si="8"/>
        <v>22</v>
      </c>
      <c r="AY35" s="128"/>
      <c r="AZ35" s="124">
        <v>12</v>
      </c>
      <c r="BA35" s="130"/>
      <c r="BB35" s="124"/>
      <c r="BC35" s="130"/>
      <c r="BD35" s="124">
        <v>10</v>
      </c>
      <c r="BE35" s="130"/>
      <c r="BF35" s="126">
        <f t="shared" si="9"/>
        <v>38</v>
      </c>
      <c r="BG35" s="127"/>
      <c r="BH35" s="2">
        <f t="shared" si="10"/>
        <v>63.333333333333329</v>
      </c>
      <c r="BI35" s="141"/>
      <c r="BJ35" s="130"/>
      <c r="BK35" s="124"/>
      <c r="BL35" s="125"/>
      <c r="BM35" s="124"/>
      <c r="BN35" s="130"/>
      <c r="BO35" s="124" t="s">
        <v>111</v>
      </c>
      <c r="BP35" s="254"/>
      <c r="BQ35" s="245" t="s">
        <v>94</v>
      </c>
      <c r="BR35" s="246"/>
    </row>
    <row r="36" spans="1:70" ht="31.5" customHeight="1">
      <c r="A36" s="64">
        <v>4</v>
      </c>
      <c r="B36" s="65" t="s">
        <v>113</v>
      </c>
      <c r="C36" s="142" t="s">
        <v>115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11.5</v>
      </c>
      <c r="P36" s="130"/>
      <c r="Q36" s="144">
        <f t="shared" si="0"/>
        <v>345</v>
      </c>
      <c r="R36" s="127"/>
      <c r="S36" s="126">
        <f t="shared" si="1"/>
        <v>60</v>
      </c>
      <c r="T36" s="127"/>
      <c r="U36" s="124">
        <v>9.5</v>
      </c>
      <c r="V36" s="130"/>
      <c r="W36" s="126">
        <f t="shared" si="2"/>
        <v>60</v>
      </c>
      <c r="X36" s="127"/>
      <c r="Y36" s="1">
        <v>2</v>
      </c>
      <c r="Z36" s="126">
        <f t="shared" si="3"/>
        <v>60</v>
      </c>
      <c r="AA36" s="127"/>
      <c r="AB36" s="126">
        <f t="shared" si="4"/>
        <v>22</v>
      </c>
      <c r="AC36" s="127"/>
      <c r="AD36" s="124">
        <v>12</v>
      </c>
      <c r="AE36" s="130"/>
      <c r="AF36" s="124"/>
      <c r="AG36" s="130"/>
      <c r="AH36" s="124">
        <v>10</v>
      </c>
      <c r="AI36" s="130"/>
      <c r="AJ36" s="126">
        <f t="shared" si="5"/>
        <v>38</v>
      </c>
      <c r="AK36" s="127"/>
      <c r="AL36" s="2">
        <f t="shared" si="6"/>
        <v>63.333333333333329</v>
      </c>
      <c r="AM36" s="141"/>
      <c r="AN36" s="130"/>
      <c r="AO36" s="124"/>
      <c r="AP36" s="130"/>
      <c r="AQ36" s="124" t="s">
        <v>92</v>
      </c>
      <c r="AR36" s="130"/>
      <c r="AS36" s="124"/>
      <c r="AT36" s="130"/>
      <c r="AU36" s="1"/>
      <c r="AV36" s="126">
        <f t="shared" si="7"/>
        <v>0</v>
      </c>
      <c r="AW36" s="127"/>
      <c r="AX36" s="126">
        <f t="shared" si="8"/>
        <v>0</v>
      </c>
      <c r="AY36" s="128"/>
      <c r="AZ36" s="124"/>
      <c r="BA36" s="130"/>
      <c r="BB36" s="124"/>
      <c r="BC36" s="130"/>
      <c r="BD36" s="124"/>
      <c r="BE36" s="130"/>
      <c r="BF36" s="126">
        <f t="shared" si="9"/>
        <v>0</v>
      </c>
      <c r="BG36" s="127"/>
      <c r="BH36" s="2" t="e">
        <f t="shared" si="10"/>
        <v>#DIV/0!</v>
      </c>
      <c r="BI36" s="141"/>
      <c r="BJ36" s="130"/>
      <c r="BK36" s="124"/>
      <c r="BL36" s="125"/>
      <c r="BM36" s="124"/>
      <c r="BN36" s="130"/>
      <c r="BO36" s="124"/>
      <c r="BP36" s="254"/>
      <c r="BQ36" s="245" t="s">
        <v>94</v>
      </c>
      <c r="BR36" s="246"/>
    </row>
    <row r="37" spans="1:70" ht="15.75" customHeight="1">
      <c r="A37" s="66">
        <v>5</v>
      </c>
      <c r="B37" s="65" t="s">
        <v>118</v>
      </c>
      <c r="C37" s="211" t="s">
        <v>119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210">
        <v>3</v>
      </c>
      <c r="P37" s="167"/>
      <c r="Q37" s="212">
        <f t="shared" si="0"/>
        <v>90</v>
      </c>
      <c r="R37" s="209"/>
      <c r="S37" s="208">
        <f t="shared" si="1"/>
        <v>90</v>
      </c>
      <c r="T37" s="209"/>
      <c r="U37" s="210"/>
      <c r="V37" s="167"/>
      <c r="W37" s="208">
        <f t="shared" si="2"/>
        <v>90</v>
      </c>
      <c r="X37" s="209"/>
      <c r="Y37" s="67">
        <v>3</v>
      </c>
      <c r="Z37" s="208">
        <f t="shared" si="3"/>
        <v>90</v>
      </c>
      <c r="AA37" s="209"/>
      <c r="AB37" s="208">
        <f t="shared" si="4"/>
        <v>34</v>
      </c>
      <c r="AC37" s="209"/>
      <c r="AD37" s="210">
        <v>18</v>
      </c>
      <c r="AE37" s="167"/>
      <c r="AF37" s="210"/>
      <c r="AG37" s="167"/>
      <c r="AH37" s="210">
        <v>16</v>
      </c>
      <c r="AI37" s="167"/>
      <c r="AJ37" s="208">
        <f t="shared" si="5"/>
        <v>56</v>
      </c>
      <c r="AK37" s="209"/>
      <c r="AL37" s="68">
        <f t="shared" si="6"/>
        <v>62.222222222222221</v>
      </c>
      <c r="AM37" s="166"/>
      <c r="AN37" s="167"/>
      <c r="AO37" s="210"/>
      <c r="AP37" s="167"/>
      <c r="AQ37" s="210"/>
      <c r="AR37" s="167"/>
      <c r="AS37" s="210" t="s">
        <v>101</v>
      </c>
      <c r="AT37" s="167"/>
      <c r="AU37" s="67"/>
      <c r="AV37" s="208">
        <f t="shared" si="7"/>
        <v>0</v>
      </c>
      <c r="AW37" s="209"/>
      <c r="AX37" s="208">
        <f t="shared" si="8"/>
        <v>0</v>
      </c>
      <c r="AY37" s="214"/>
      <c r="AZ37" s="210"/>
      <c r="BA37" s="167"/>
      <c r="BB37" s="210"/>
      <c r="BC37" s="167"/>
      <c r="BD37" s="210"/>
      <c r="BE37" s="167"/>
      <c r="BF37" s="208">
        <f t="shared" si="9"/>
        <v>0</v>
      </c>
      <c r="BG37" s="209"/>
      <c r="BH37" s="68" t="e">
        <f t="shared" si="10"/>
        <v>#DIV/0!</v>
      </c>
      <c r="BI37" s="166"/>
      <c r="BJ37" s="167"/>
      <c r="BK37" s="210"/>
      <c r="BL37" s="213"/>
      <c r="BM37" s="210"/>
      <c r="BN37" s="167"/>
      <c r="BO37" s="210"/>
      <c r="BP37" s="263"/>
      <c r="BQ37" s="245" t="s">
        <v>94</v>
      </c>
      <c r="BR37" s="246"/>
    </row>
    <row r="38" spans="1:70" ht="15.75" customHeight="1">
      <c r="A38" s="69">
        <v>6</v>
      </c>
      <c r="B38" s="65" t="s">
        <v>123</v>
      </c>
      <c r="C38" s="171" t="s">
        <v>124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>
        <v>4.5</v>
      </c>
      <c r="P38" s="174"/>
      <c r="Q38" s="175">
        <f t="shared" si="0"/>
        <v>135</v>
      </c>
      <c r="R38" s="174"/>
      <c r="S38" s="173">
        <f t="shared" si="1"/>
        <v>135</v>
      </c>
      <c r="T38" s="174"/>
      <c r="U38" s="173"/>
      <c r="V38" s="174"/>
      <c r="W38" s="173">
        <f t="shared" si="2"/>
        <v>135</v>
      </c>
      <c r="X38" s="174"/>
      <c r="Y38" s="70">
        <v>4.5</v>
      </c>
      <c r="Z38" s="173">
        <f t="shared" si="3"/>
        <v>135</v>
      </c>
      <c r="AA38" s="174"/>
      <c r="AB38" s="173">
        <f t="shared" si="4"/>
        <v>46</v>
      </c>
      <c r="AC38" s="174"/>
      <c r="AD38" s="173">
        <v>24</v>
      </c>
      <c r="AE38" s="174"/>
      <c r="AF38" s="173"/>
      <c r="AG38" s="174"/>
      <c r="AH38" s="173">
        <v>22</v>
      </c>
      <c r="AI38" s="174"/>
      <c r="AJ38" s="173">
        <f t="shared" si="5"/>
        <v>89</v>
      </c>
      <c r="AK38" s="174"/>
      <c r="AL38" s="71">
        <f t="shared" si="6"/>
        <v>65.925925925925924</v>
      </c>
      <c r="AM38" s="197"/>
      <c r="AN38" s="174"/>
      <c r="AO38" s="173"/>
      <c r="AP38" s="174"/>
      <c r="AQ38" s="173" t="s">
        <v>92</v>
      </c>
      <c r="AR38" s="174"/>
      <c r="AS38" s="173"/>
      <c r="AT38" s="174"/>
      <c r="AU38" s="70"/>
      <c r="AV38" s="173">
        <f t="shared" si="7"/>
        <v>0</v>
      </c>
      <c r="AW38" s="174"/>
      <c r="AX38" s="173">
        <f t="shared" si="8"/>
        <v>0</v>
      </c>
      <c r="AY38" s="196"/>
      <c r="AZ38" s="173"/>
      <c r="BA38" s="174"/>
      <c r="BB38" s="173"/>
      <c r="BC38" s="174"/>
      <c r="BD38" s="173"/>
      <c r="BE38" s="174"/>
      <c r="BF38" s="173">
        <f t="shared" si="9"/>
        <v>0</v>
      </c>
      <c r="BG38" s="174"/>
      <c r="BH38" s="71" t="e">
        <f t="shared" si="10"/>
        <v>#DIV/0!</v>
      </c>
      <c r="BI38" s="197"/>
      <c r="BJ38" s="174"/>
      <c r="BK38" s="173"/>
      <c r="BL38" s="195"/>
      <c r="BM38" s="173"/>
      <c r="BN38" s="174"/>
      <c r="BO38" s="173"/>
      <c r="BP38" s="196"/>
      <c r="BQ38" s="245" t="s">
        <v>94</v>
      </c>
      <c r="BR38" s="246"/>
    </row>
    <row r="39" spans="1:70" ht="29.25" customHeight="1">
      <c r="A39" s="64">
        <v>7</v>
      </c>
      <c r="B39" s="65" t="s">
        <v>128</v>
      </c>
      <c r="C39" s="142" t="s">
        <v>129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24">
        <v>4</v>
      </c>
      <c r="P39" s="130"/>
      <c r="Q39" s="144">
        <f t="shared" si="0"/>
        <v>120</v>
      </c>
      <c r="R39" s="127"/>
      <c r="S39" s="126">
        <f t="shared" si="1"/>
        <v>120</v>
      </c>
      <c r="T39" s="127"/>
      <c r="U39" s="124"/>
      <c r="V39" s="130"/>
      <c r="W39" s="126">
        <f t="shared" si="2"/>
        <v>120</v>
      </c>
      <c r="X39" s="127"/>
      <c r="Y39" s="1">
        <v>4</v>
      </c>
      <c r="Z39" s="126">
        <f t="shared" si="3"/>
        <v>120</v>
      </c>
      <c r="AA39" s="127"/>
      <c r="AB39" s="126">
        <f t="shared" si="4"/>
        <v>46</v>
      </c>
      <c r="AC39" s="127"/>
      <c r="AD39" s="124">
        <v>24</v>
      </c>
      <c r="AE39" s="130"/>
      <c r="AF39" s="124"/>
      <c r="AG39" s="130"/>
      <c r="AH39" s="124">
        <v>22</v>
      </c>
      <c r="AI39" s="130"/>
      <c r="AJ39" s="126">
        <f t="shared" si="5"/>
        <v>74</v>
      </c>
      <c r="AK39" s="127"/>
      <c r="AL39" s="2">
        <f t="shared" si="6"/>
        <v>61.666666666666671</v>
      </c>
      <c r="AM39" s="141"/>
      <c r="AN39" s="130"/>
      <c r="AO39" s="124"/>
      <c r="AP39" s="130"/>
      <c r="AQ39" s="124"/>
      <c r="AR39" s="130"/>
      <c r="AS39" s="124" t="s">
        <v>101</v>
      </c>
      <c r="AT39" s="130"/>
      <c r="AU39" s="1"/>
      <c r="AV39" s="126">
        <f t="shared" si="7"/>
        <v>0</v>
      </c>
      <c r="AW39" s="127"/>
      <c r="AX39" s="126">
        <f t="shared" si="8"/>
        <v>0</v>
      </c>
      <c r="AY39" s="128"/>
      <c r="AZ39" s="124"/>
      <c r="BA39" s="130"/>
      <c r="BB39" s="124"/>
      <c r="BC39" s="130"/>
      <c r="BD39" s="124"/>
      <c r="BE39" s="130"/>
      <c r="BF39" s="126">
        <f t="shared" si="9"/>
        <v>0</v>
      </c>
      <c r="BG39" s="127"/>
      <c r="BH39" s="2" t="e">
        <f t="shared" si="10"/>
        <v>#DIV/0!</v>
      </c>
      <c r="BI39" s="141"/>
      <c r="BJ39" s="130"/>
      <c r="BK39" s="124"/>
      <c r="BL39" s="125"/>
      <c r="BM39" s="124"/>
      <c r="BN39" s="130"/>
      <c r="BO39" s="124"/>
      <c r="BP39" s="254"/>
      <c r="BQ39" s="245" t="s">
        <v>94</v>
      </c>
      <c r="BR39" s="246"/>
    </row>
    <row r="40" spans="1:70" ht="30.75" customHeight="1">
      <c r="A40" s="64">
        <v>8</v>
      </c>
      <c r="B40" s="65" t="s">
        <v>132</v>
      </c>
      <c r="C40" s="142" t="s">
        <v>133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24">
        <v>4.5</v>
      </c>
      <c r="P40" s="130"/>
      <c r="Q40" s="144">
        <f t="shared" si="0"/>
        <v>135</v>
      </c>
      <c r="R40" s="127"/>
      <c r="S40" s="126">
        <f t="shared" si="1"/>
        <v>135</v>
      </c>
      <c r="T40" s="127"/>
      <c r="U40" s="124"/>
      <c r="V40" s="130"/>
      <c r="W40" s="126">
        <f t="shared" si="2"/>
        <v>135</v>
      </c>
      <c r="X40" s="127"/>
      <c r="Y40" s="1"/>
      <c r="Z40" s="126">
        <f t="shared" si="3"/>
        <v>0</v>
      </c>
      <c r="AA40" s="127"/>
      <c r="AB40" s="126">
        <f t="shared" si="4"/>
        <v>0</v>
      </c>
      <c r="AC40" s="127"/>
      <c r="AD40" s="124"/>
      <c r="AE40" s="130"/>
      <c r="AF40" s="124"/>
      <c r="AG40" s="130"/>
      <c r="AH40" s="124"/>
      <c r="AI40" s="130"/>
      <c r="AJ40" s="126">
        <f t="shared" si="5"/>
        <v>0</v>
      </c>
      <c r="AK40" s="127"/>
      <c r="AL40" s="2" t="e">
        <f t="shared" si="6"/>
        <v>#DIV/0!</v>
      </c>
      <c r="AM40" s="141"/>
      <c r="AN40" s="130"/>
      <c r="AO40" s="124"/>
      <c r="AP40" s="130"/>
      <c r="AQ40" s="124"/>
      <c r="AR40" s="130"/>
      <c r="AS40" s="124"/>
      <c r="AT40" s="130"/>
      <c r="AU40" s="1">
        <v>4.5</v>
      </c>
      <c r="AV40" s="126">
        <f t="shared" si="7"/>
        <v>135</v>
      </c>
      <c r="AW40" s="127"/>
      <c r="AX40" s="126">
        <f t="shared" si="8"/>
        <v>50</v>
      </c>
      <c r="AY40" s="128"/>
      <c r="AZ40" s="124">
        <v>26</v>
      </c>
      <c r="BA40" s="130"/>
      <c r="BB40" s="124"/>
      <c r="BC40" s="130"/>
      <c r="BD40" s="124">
        <v>24</v>
      </c>
      <c r="BE40" s="130"/>
      <c r="BF40" s="126">
        <f t="shared" si="9"/>
        <v>85</v>
      </c>
      <c r="BG40" s="127"/>
      <c r="BH40" s="2">
        <f t="shared" si="10"/>
        <v>62.962962962962962</v>
      </c>
      <c r="BI40" s="141"/>
      <c r="BJ40" s="130"/>
      <c r="BK40" s="124"/>
      <c r="BL40" s="125"/>
      <c r="BM40" s="124" t="s">
        <v>102</v>
      </c>
      <c r="BN40" s="130"/>
      <c r="BO40" s="124"/>
      <c r="BP40" s="254"/>
      <c r="BQ40" s="245" t="s">
        <v>94</v>
      </c>
      <c r="BR40" s="246"/>
    </row>
    <row r="41" spans="1:70" ht="29.25" customHeight="1">
      <c r="A41" s="64">
        <v>9</v>
      </c>
      <c r="B41" s="65" t="s">
        <v>136</v>
      </c>
      <c r="C41" s="142" t="s">
        <v>137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3.5</v>
      </c>
      <c r="P41" s="130"/>
      <c r="Q41" s="144">
        <f t="shared" si="0"/>
        <v>105</v>
      </c>
      <c r="R41" s="127"/>
      <c r="S41" s="126">
        <f t="shared" si="1"/>
        <v>105</v>
      </c>
      <c r="T41" s="127"/>
      <c r="U41" s="124"/>
      <c r="V41" s="130"/>
      <c r="W41" s="126">
        <f t="shared" si="2"/>
        <v>105</v>
      </c>
      <c r="X41" s="127"/>
      <c r="Y41" s="1"/>
      <c r="Z41" s="126">
        <f t="shared" si="3"/>
        <v>0</v>
      </c>
      <c r="AA41" s="127"/>
      <c r="AB41" s="126">
        <f t="shared" si="4"/>
        <v>0</v>
      </c>
      <c r="AC41" s="127"/>
      <c r="AD41" s="124"/>
      <c r="AE41" s="130"/>
      <c r="AF41" s="124"/>
      <c r="AG41" s="130"/>
      <c r="AH41" s="124"/>
      <c r="AI41" s="130"/>
      <c r="AJ41" s="126">
        <f t="shared" si="5"/>
        <v>0</v>
      </c>
      <c r="AK41" s="127"/>
      <c r="AL41" s="2" t="e">
        <f t="shared" si="6"/>
        <v>#DIV/0!</v>
      </c>
      <c r="AM41" s="141"/>
      <c r="AN41" s="130"/>
      <c r="AO41" s="124"/>
      <c r="AP41" s="130"/>
      <c r="AQ41" s="124"/>
      <c r="AR41" s="130"/>
      <c r="AS41" s="124"/>
      <c r="AT41" s="130"/>
      <c r="AU41" s="1">
        <v>3.5</v>
      </c>
      <c r="AV41" s="126">
        <f t="shared" si="7"/>
        <v>105</v>
      </c>
      <c r="AW41" s="127"/>
      <c r="AX41" s="126">
        <f t="shared" si="8"/>
        <v>42</v>
      </c>
      <c r="AY41" s="128"/>
      <c r="AZ41" s="124">
        <v>22</v>
      </c>
      <c r="BA41" s="130"/>
      <c r="BB41" s="124"/>
      <c r="BC41" s="130"/>
      <c r="BD41" s="124">
        <v>20</v>
      </c>
      <c r="BE41" s="130"/>
      <c r="BF41" s="126">
        <f t="shared" si="9"/>
        <v>63</v>
      </c>
      <c r="BG41" s="127"/>
      <c r="BH41" s="2">
        <f t="shared" si="10"/>
        <v>60</v>
      </c>
      <c r="BI41" s="141"/>
      <c r="BJ41" s="130"/>
      <c r="BK41" s="124"/>
      <c r="BL41" s="125"/>
      <c r="BM41" s="124" t="s">
        <v>102</v>
      </c>
      <c r="BN41" s="130"/>
      <c r="BO41" s="124"/>
      <c r="BP41" s="254"/>
      <c r="BQ41" s="245" t="s">
        <v>94</v>
      </c>
      <c r="BR41" s="246"/>
    </row>
    <row r="42" spans="1:70" ht="28.5" customHeight="1" thickBot="1">
      <c r="A42" s="64">
        <v>10</v>
      </c>
      <c r="B42" s="65" t="s">
        <v>138</v>
      </c>
      <c r="C42" s="142" t="s">
        <v>140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24">
        <v>1.5</v>
      </c>
      <c r="P42" s="130"/>
      <c r="Q42" s="144">
        <f t="shared" si="0"/>
        <v>45</v>
      </c>
      <c r="R42" s="127"/>
      <c r="S42" s="126">
        <f t="shared" si="1"/>
        <v>45</v>
      </c>
      <c r="T42" s="127"/>
      <c r="U42" s="124"/>
      <c r="V42" s="130"/>
      <c r="W42" s="126">
        <f t="shared" si="2"/>
        <v>45</v>
      </c>
      <c r="X42" s="127"/>
      <c r="Y42" s="1"/>
      <c r="Z42" s="126">
        <f t="shared" si="3"/>
        <v>0</v>
      </c>
      <c r="AA42" s="127"/>
      <c r="AB42" s="126">
        <f t="shared" si="4"/>
        <v>0</v>
      </c>
      <c r="AC42" s="127"/>
      <c r="AD42" s="124"/>
      <c r="AE42" s="130"/>
      <c r="AF42" s="124"/>
      <c r="AG42" s="130"/>
      <c r="AH42" s="124"/>
      <c r="AI42" s="130"/>
      <c r="AJ42" s="126">
        <f t="shared" si="5"/>
        <v>0</v>
      </c>
      <c r="AK42" s="127"/>
      <c r="AL42" s="2" t="e">
        <f t="shared" si="6"/>
        <v>#DIV/0!</v>
      </c>
      <c r="AM42" s="141"/>
      <c r="AN42" s="130"/>
      <c r="AO42" s="124"/>
      <c r="AP42" s="130"/>
      <c r="AQ42" s="124"/>
      <c r="AR42" s="130"/>
      <c r="AS42" s="124"/>
      <c r="AT42" s="130"/>
      <c r="AU42" s="1">
        <v>1.5</v>
      </c>
      <c r="AV42" s="126">
        <f t="shared" si="7"/>
        <v>45</v>
      </c>
      <c r="AW42" s="127"/>
      <c r="AX42" s="126">
        <f t="shared" si="8"/>
        <v>0</v>
      </c>
      <c r="AY42" s="128"/>
      <c r="AZ42" s="124"/>
      <c r="BA42" s="130"/>
      <c r="BB42" s="124"/>
      <c r="BC42" s="130"/>
      <c r="BD42" s="124"/>
      <c r="BE42" s="130"/>
      <c r="BF42" s="126">
        <f t="shared" si="9"/>
        <v>45</v>
      </c>
      <c r="BG42" s="127"/>
      <c r="BH42" s="2">
        <f t="shared" si="10"/>
        <v>100</v>
      </c>
      <c r="BI42" s="141">
        <v>1</v>
      </c>
      <c r="BJ42" s="130"/>
      <c r="BK42" s="124"/>
      <c r="BL42" s="125"/>
      <c r="BM42" s="124"/>
      <c r="BN42" s="130"/>
      <c r="BO42" s="124" t="s">
        <v>97</v>
      </c>
      <c r="BP42" s="254"/>
      <c r="BQ42" s="239" t="s">
        <v>94</v>
      </c>
      <c r="BR42" s="240"/>
    </row>
    <row r="43" spans="1:70" ht="16.5" customHeight="1" thickBot="1">
      <c r="A43" s="74"/>
      <c r="B43" s="75"/>
      <c r="C43" s="140" t="s">
        <v>135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23"/>
      <c r="O43" s="144">
        <f>SUM(O33:P42)</f>
        <v>46</v>
      </c>
      <c r="P43" s="127"/>
      <c r="Q43" s="144">
        <f>SUM(Q33:R42)</f>
        <v>1380</v>
      </c>
      <c r="R43" s="127"/>
      <c r="S43" s="144">
        <f>SUM(S33:T42)</f>
        <v>1035</v>
      </c>
      <c r="T43" s="127"/>
      <c r="U43" s="144">
        <f>SUM(U33:V42)</f>
        <v>9.5</v>
      </c>
      <c r="V43" s="127"/>
      <c r="W43" s="144">
        <f>SUM(W33:X42)</f>
        <v>1035</v>
      </c>
      <c r="X43" s="127"/>
      <c r="Y43" s="76">
        <f>SUM(Y33:Y42)</f>
        <v>20</v>
      </c>
      <c r="Z43" s="154">
        <f>SUM(Z33:AA42)</f>
        <v>600</v>
      </c>
      <c r="AA43" s="123"/>
      <c r="AB43" s="144">
        <f>SUM(AB33:AC42)</f>
        <v>216</v>
      </c>
      <c r="AC43" s="127"/>
      <c r="AD43" s="144">
        <f>SUM(AD33:AE42)</f>
        <v>114</v>
      </c>
      <c r="AE43" s="127"/>
      <c r="AF43" s="144">
        <f>SUM(AF33:AG42)</f>
        <v>0</v>
      </c>
      <c r="AG43" s="127"/>
      <c r="AH43" s="144">
        <f>SUM(AH33:AI42)</f>
        <v>102</v>
      </c>
      <c r="AI43" s="127"/>
      <c r="AJ43" s="144">
        <f>SUM(AJ33:AK42)</f>
        <v>384</v>
      </c>
      <c r="AK43" s="127"/>
      <c r="AL43" s="2">
        <f t="shared" si="6"/>
        <v>64</v>
      </c>
      <c r="AM43" s="141"/>
      <c r="AN43" s="130"/>
      <c r="AO43" s="124"/>
      <c r="AP43" s="130"/>
      <c r="AQ43" s="124"/>
      <c r="AR43" s="130"/>
      <c r="AS43" s="124"/>
      <c r="AT43" s="130"/>
      <c r="AU43" s="76">
        <f>SUM(AU33:AU42)</f>
        <v>14.5</v>
      </c>
      <c r="AV43" s="154">
        <f>SUM(AV33:AW42)</f>
        <v>435</v>
      </c>
      <c r="AW43" s="123"/>
      <c r="AX43" s="144">
        <f>SUM(AX33:AY42)</f>
        <v>148</v>
      </c>
      <c r="AY43" s="127"/>
      <c r="AZ43" s="144">
        <f>SUM(AZ33:BA42)</f>
        <v>78</v>
      </c>
      <c r="BA43" s="127"/>
      <c r="BB43" s="144">
        <f>SUM(BB33:BC42)</f>
        <v>0</v>
      </c>
      <c r="BC43" s="127"/>
      <c r="BD43" s="144">
        <f>SUM(BD33:BE42)</f>
        <v>70</v>
      </c>
      <c r="BE43" s="127"/>
      <c r="BF43" s="144">
        <f>SUM(BF33:BG42)</f>
        <v>287</v>
      </c>
      <c r="BG43" s="127"/>
      <c r="BH43" s="77"/>
      <c r="BI43" s="158"/>
      <c r="BJ43" s="123"/>
      <c r="BK43" s="140"/>
      <c r="BL43" s="123"/>
      <c r="BM43" s="140"/>
      <c r="BN43" s="123"/>
      <c r="BO43" s="140"/>
      <c r="BP43" s="123"/>
      <c r="BQ43" s="258"/>
      <c r="BR43" s="253"/>
    </row>
    <row r="44" spans="1:70" ht="14.25" customHeight="1" thickBot="1">
      <c r="A44" s="147" t="s">
        <v>143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259"/>
      <c r="BR44" s="188"/>
    </row>
    <row r="45" spans="1:70" ht="21.75" customHeight="1">
      <c r="A45" s="64">
        <v>11</v>
      </c>
      <c r="B45" s="65" t="s">
        <v>144</v>
      </c>
      <c r="C45" s="142" t="s">
        <v>145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24">
        <v>3</v>
      </c>
      <c r="P45" s="130"/>
      <c r="Q45" s="144">
        <f t="shared" ref="Q45:Q51" si="11">O45*30</f>
        <v>90</v>
      </c>
      <c r="R45" s="127"/>
      <c r="S45" s="126">
        <f t="shared" ref="S45:S51" si="12">W45</f>
        <v>90</v>
      </c>
      <c r="T45" s="127"/>
      <c r="U45" s="124"/>
      <c r="V45" s="130"/>
      <c r="W45" s="126">
        <f t="shared" ref="W45:W51" si="13">Z45+AV45</f>
        <v>90</v>
      </c>
      <c r="X45" s="127"/>
      <c r="Y45" s="1">
        <v>3</v>
      </c>
      <c r="Z45" s="126">
        <f t="shared" ref="Z45:Z51" si="14">Y45*30</f>
        <v>90</v>
      </c>
      <c r="AA45" s="127"/>
      <c r="AB45" s="126">
        <f t="shared" ref="AB45:AB51" si="15">AD45+AF45+AH45</f>
        <v>30</v>
      </c>
      <c r="AC45" s="127"/>
      <c r="AD45" s="124">
        <v>16</v>
      </c>
      <c r="AE45" s="130"/>
      <c r="AF45" s="124"/>
      <c r="AG45" s="130"/>
      <c r="AH45" s="124">
        <v>14</v>
      </c>
      <c r="AI45" s="130"/>
      <c r="AJ45" s="126">
        <f t="shared" ref="AJ45:AJ51" si="16">Z45-AB45</f>
        <v>60</v>
      </c>
      <c r="AK45" s="127"/>
      <c r="AL45" s="2">
        <f t="shared" ref="AL45:AL52" si="17">AJ45/Z45*100</f>
        <v>66.666666666666657</v>
      </c>
      <c r="AM45" s="141"/>
      <c r="AN45" s="130"/>
      <c r="AO45" s="124"/>
      <c r="AP45" s="130"/>
      <c r="AQ45" s="124"/>
      <c r="AR45" s="130"/>
      <c r="AS45" s="124" t="s">
        <v>93</v>
      </c>
      <c r="AT45" s="130"/>
      <c r="AU45" s="1"/>
      <c r="AV45" s="126">
        <f t="shared" ref="AV45:AV51" si="18">AU45*30</f>
        <v>0</v>
      </c>
      <c r="AW45" s="127"/>
      <c r="AX45" s="126">
        <f t="shared" ref="AX45:AX51" si="19">AZ45+BB45+BD45</f>
        <v>0</v>
      </c>
      <c r="AY45" s="128"/>
      <c r="AZ45" s="124"/>
      <c r="BA45" s="130"/>
      <c r="BB45" s="124"/>
      <c r="BC45" s="130"/>
      <c r="BD45" s="124"/>
      <c r="BE45" s="130"/>
      <c r="BF45" s="126">
        <f t="shared" ref="BF45:BF51" si="20">AV45-AX45</f>
        <v>0</v>
      </c>
      <c r="BG45" s="127"/>
      <c r="BH45" s="2" t="e">
        <f t="shared" ref="BH45:BH52" si="21">BF45/AV45*100</f>
        <v>#DIV/0!</v>
      </c>
      <c r="BI45" s="169"/>
      <c r="BJ45" s="170"/>
      <c r="BK45" s="124"/>
      <c r="BL45" s="125"/>
      <c r="BM45" s="124"/>
      <c r="BN45" s="130"/>
      <c r="BO45" s="124"/>
      <c r="BP45" s="254"/>
      <c r="BQ45" s="241" t="s">
        <v>146</v>
      </c>
      <c r="BR45" s="242"/>
    </row>
    <row r="46" spans="1:70" ht="15.75" customHeight="1">
      <c r="A46" s="64">
        <v>12</v>
      </c>
      <c r="B46" s="65" t="s">
        <v>147</v>
      </c>
      <c r="C46" s="142" t="s">
        <v>151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3</v>
      </c>
      <c r="P46" s="130"/>
      <c r="Q46" s="144">
        <f t="shared" si="11"/>
        <v>90</v>
      </c>
      <c r="R46" s="127"/>
      <c r="S46" s="126">
        <f t="shared" si="12"/>
        <v>90</v>
      </c>
      <c r="T46" s="127"/>
      <c r="U46" s="124"/>
      <c r="V46" s="130"/>
      <c r="W46" s="126">
        <f t="shared" si="13"/>
        <v>90</v>
      </c>
      <c r="X46" s="127"/>
      <c r="Y46" s="1"/>
      <c r="Z46" s="126">
        <f t="shared" si="14"/>
        <v>0</v>
      </c>
      <c r="AA46" s="127"/>
      <c r="AB46" s="126">
        <f t="shared" si="15"/>
        <v>0</v>
      </c>
      <c r="AC46" s="127"/>
      <c r="AD46" s="124"/>
      <c r="AE46" s="130"/>
      <c r="AF46" s="124"/>
      <c r="AG46" s="130"/>
      <c r="AH46" s="124"/>
      <c r="AI46" s="130"/>
      <c r="AJ46" s="126">
        <f t="shared" si="16"/>
        <v>0</v>
      </c>
      <c r="AK46" s="127"/>
      <c r="AL46" s="2" t="e">
        <f t="shared" si="17"/>
        <v>#DIV/0!</v>
      </c>
      <c r="AM46" s="141"/>
      <c r="AN46" s="130"/>
      <c r="AO46" s="124"/>
      <c r="AP46" s="130"/>
      <c r="AQ46" s="124"/>
      <c r="AR46" s="130"/>
      <c r="AS46" s="124"/>
      <c r="AT46" s="130"/>
      <c r="AU46" s="1">
        <v>3</v>
      </c>
      <c r="AV46" s="126">
        <f t="shared" si="18"/>
        <v>90</v>
      </c>
      <c r="AW46" s="127"/>
      <c r="AX46" s="126">
        <f t="shared" si="19"/>
        <v>30</v>
      </c>
      <c r="AY46" s="128"/>
      <c r="AZ46" s="124">
        <v>16</v>
      </c>
      <c r="BA46" s="130"/>
      <c r="BB46" s="124"/>
      <c r="BC46" s="130"/>
      <c r="BD46" s="124">
        <v>14</v>
      </c>
      <c r="BE46" s="130"/>
      <c r="BF46" s="126">
        <f t="shared" si="20"/>
        <v>60</v>
      </c>
      <c r="BG46" s="127"/>
      <c r="BH46" s="2">
        <f t="shared" si="21"/>
        <v>66.666666666666657</v>
      </c>
      <c r="BI46" s="141"/>
      <c r="BJ46" s="130"/>
      <c r="BK46" s="124"/>
      <c r="BL46" s="125"/>
      <c r="BM46" s="124"/>
      <c r="BN46" s="130"/>
      <c r="BO46" s="124" t="s">
        <v>111</v>
      </c>
      <c r="BP46" s="254"/>
      <c r="BQ46" s="243" t="s">
        <v>146</v>
      </c>
      <c r="BR46" s="244"/>
    </row>
    <row r="47" spans="1:70" ht="15.75" customHeight="1">
      <c r="A47" s="64">
        <v>13</v>
      </c>
      <c r="B47" s="65" t="s">
        <v>149</v>
      </c>
      <c r="C47" s="142" t="s">
        <v>154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3</v>
      </c>
      <c r="P47" s="130"/>
      <c r="Q47" s="144">
        <f t="shared" si="11"/>
        <v>90</v>
      </c>
      <c r="R47" s="127"/>
      <c r="S47" s="126">
        <f t="shared" si="12"/>
        <v>90</v>
      </c>
      <c r="T47" s="127"/>
      <c r="U47" s="124"/>
      <c r="V47" s="130"/>
      <c r="W47" s="126">
        <f t="shared" si="13"/>
        <v>90</v>
      </c>
      <c r="X47" s="127"/>
      <c r="Y47" s="1"/>
      <c r="Z47" s="126">
        <f t="shared" si="14"/>
        <v>0</v>
      </c>
      <c r="AA47" s="127"/>
      <c r="AB47" s="126">
        <f t="shared" si="15"/>
        <v>0</v>
      </c>
      <c r="AC47" s="127"/>
      <c r="AD47" s="124"/>
      <c r="AE47" s="130"/>
      <c r="AF47" s="124"/>
      <c r="AG47" s="130"/>
      <c r="AH47" s="124"/>
      <c r="AI47" s="130"/>
      <c r="AJ47" s="126">
        <f t="shared" si="16"/>
        <v>0</v>
      </c>
      <c r="AK47" s="127"/>
      <c r="AL47" s="2" t="e">
        <f t="shared" si="17"/>
        <v>#DIV/0!</v>
      </c>
      <c r="AM47" s="141"/>
      <c r="AN47" s="130"/>
      <c r="AO47" s="124"/>
      <c r="AP47" s="130"/>
      <c r="AQ47" s="124"/>
      <c r="AR47" s="130"/>
      <c r="AS47" s="124"/>
      <c r="AT47" s="130"/>
      <c r="AU47" s="1">
        <v>3</v>
      </c>
      <c r="AV47" s="126">
        <f t="shared" si="18"/>
        <v>90</v>
      </c>
      <c r="AW47" s="127"/>
      <c r="AX47" s="126">
        <f t="shared" si="19"/>
        <v>30</v>
      </c>
      <c r="AY47" s="128"/>
      <c r="AZ47" s="124">
        <v>16</v>
      </c>
      <c r="BA47" s="130"/>
      <c r="BB47" s="124"/>
      <c r="BC47" s="130"/>
      <c r="BD47" s="124">
        <v>14</v>
      </c>
      <c r="BE47" s="130"/>
      <c r="BF47" s="126">
        <f t="shared" si="20"/>
        <v>60</v>
      </c>
      <c r="BG47" s="127"/>
      <c r="BH47" s="2">
        <f t="shared" si="21"/>
        <v>66.666666666666657</v>
      </c>
      <c r="BI47" s="141"/>
      <c r="BJ47" s="130"/>
      <c r="BK47" s="124"/>
      <c r="BL47" s="125"/>
      <c r="BM47" s="124"/>
      <c r="BN47" s="130"/>
      <c r="BO47" s="124" t="s">
        <v>111</v>
      </c>
      <c r="BP47" s="254"/>
      <c r="BQ47" s="256"/>
      <c r="BR47" s="257"/>
    </row>
    <row r="48" spans="1:70" ht="32.25" customHeight="1">
      <c r="A48" s="64">
        <v>14</v>
      </c>
      <c r="B48" s="65" t="s">
        <v>152</v>
      </c>
      <c r="C48" s="168" t="s">
        <v>158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3</v>
      </c>
      <c r="P48" s="130"/>
      <c r="Q48" s="144">
        <f t="shared" si="11"/>
        <v>90</v>
      </c>
      <c r="R48" s="127"/>
      <c r="S48" s="126">
        <f t="shared" si="12"/>
        <v>90</v>
      </c>
      <c r="T48" s="127"/>
      <c r="U48" s="124"/>
      <c r="V48" s="130"/>
      <c r="W48" s="126">
        <f t="shared" si="13"/>
        <v>90</v>
      </c>
      <c r="X48" s="127"/>
      <c r="Y48" s="1">
        <v>3</v>
      </c>
      <c r="Z48" s="126">
        <f t="shared" si="14"/>
        <v>90</v>
      </c>
      <c r="AA48" s="127"/>
      <c r="AB48" s="126">
        <f t="shared" si="15"/>
        <v>34</v>
      </c>
      <c r="AC48" s="127"/>
      <c r="AD48" s="124">
        <v>18</v>
      </c>
      <c r="AE48" s="130"/>
      <c r="AF48" s="124"/>
      <c r="AG48" s="130"/>
      <c r="AH48" s="124">
        <v>16</v>
      </c>
      <c r="AI48" s="130"/>
      <c r="AJ48" s="126">
        <f t="shared" si="16"/>
        <v>56</v>
      </c>
      <c r="AK48" s="127"/>
      <c r="AL48" s="2">
        <f t="shared" si="17"/>
        <v>62.222222222222221</v>
      </c>
      <c r="AM48" s="141"/>
      <c r="AN48" s="130"/>
      <c r="AO48" s="124"/>
      <c r="AP48" s="130"/>
      <c r="AQ48" s="124"/>
      <c r="AR48" s="130"/>
      <c r="AS48" s="124" t="s">
        <v>93</v>
      </c>
      <c r="AT48" s="130"/>
      <c r="AU48" s="1"/>
      <c r="AV48" s="126">
        <f t="shared" si="18"/>
        <v>0</v>
      </c>
      <c r="AW48" s="127"/>
      <c r="AX48" s="126">
        <f t="shared" si="19"/>
        <v>0</v>
      </c>
      <c r="AY48" s="128"/>
      <c r="AZ48" s="124"/>
      <c r="BA48" s="130"/>
      <c r="BB48" s="124"/>
      <c r="BC48" s="130"/>
      <c r="BD48" s="124"/>
      <c r="BE48" s="130"/>
      <c r="BF48" s="126">
        <f t="shared" si="20"/>
        <v>0</v>
      </c>
      <c r="BG48" s="127"/>
      <c r="BH48" s="2" t="e">
        <f t="shared" si="21"/>
        <v>#DIV/0!</v>
      </c>
      <c r="BI48" s="141"/>
      <c r="BJ48" s="130"/>
      <c r="BK48" s="124"/>
      <c r="BL48" s="125"/>
      <c r="BM48" s="124"/>
      <c r="BN48" s="130"/>
      <c r="BO48" s="124"/>
      <c r="BP48" s="254"/>
      <c r="BQ48" s="245" t="s">
        <v>94</v>
      </c>
      <c r="BR48" s="246"/>
    </row>
    <row r="49" spans="1:70" ht="47.25" customHeight="1">
      <c r="A49" s="64">
        <v>15</v>
      </c>
      <c r="B49" s="65" t="s">
        <v>155</v>
      </c>
      <c r="C49" s="168" t="s">
        <v>161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5</v>
      </c>
      <c r="P49" s="130"/>
      <c r="Q49" s="144">
        <f t="shared" si="11"/>
        <v>150</v>
      </c>
      <c r="R49" s="127"/>
      <c r="S49" s="126">
        <f t="shared" si="12"/>
        <v>150</v>
      </c>
      <c r="T49" s="127"/>
      <c r="U49" s="124"/>
      <c r="V49" s="130"/>
      <c r="W49" s="126">
        <f t="shared" si="13"/>
        <v>150</v>
      </c>
      <c r="X49" s="127"/>
      <c r="Y49" s="1">
        <v>3</v>
      </c>
      <c r="Z49" s="126">
        <f t="shared" si="14"/>
        <v>90</v>
      </c>
      <c r="AA49" s="127"/>
      <c r="AB49" s="126">
        <f t="shared" si="15"/>
        <v>34</v>
      </c>
      <c r="AC49" s="127"/>
      <c r="AD49" s="124">
        <v>18</v>
      </c>
      <c r="AE49" s="130"/>
      <c r="AF49" s="124"/>
      <c r="AG49" s="130"/>
      <c r="AH49" s="124">
        <v>16</v>
      </c>
      <c r="AI49" s="130"/>
      <c r="AJ49" s="126">
        <f t="shared" si="16"/>
        <v>56</v>
      </c>
      <c r="AK49" s="127"/>
      <c r="AL49" s="2">
        <f t="shared" si="17"/>
        <v>62.222222222222221</v>
      </c>
      <c r="AM49" s="141"/>
      <c r="AN49" s="130"/>
      <c r="AO49" s="124"/>
      <c r="AP49" s="130"/>
      <c r="AQ49" s="124"/>
      <c r="AR49" s="130"/>
      <c r="AS49" s="124" t="s">
        <v>93</v>
      </c>
      <c r="AT49" s="130"/>
      <c r="AU49" s="1">
        <v>2</v>
      </c>
      <c r="AV49" s="126">
        <f t="shared" si="18"/>
        <v>60</v>
      </c>
      <c r="AW49" s="127"/>
      <c r="AX49" s="126">
        <f t="shared" si="19"/>
        <v>22</v>
      </c>
      <c r="AY49" s="128"/>
      <c r="AZ49" s="124">
        <v>12</v>
      </c>
      <c r="BA49" s="130"/>
      <c r="BB49" s="124"/>
      <c r="BC49" s="130"/>
      <c r="BD49" s="124">
        <v>10</v>
      </c>
      <c r="BE49" s="130"/>
      <c r="BF49" s="126">
        <f t="shared" si="20"/>
        <v>38</v>
      </c>
      <c r="BG49" s="127"/>
      <c r="BH49" s="106">
        <f t="shared" si="21"/>
        <v>63.333333333333329</v>
      </c>
      <c r="BI49" s="255"/>
      <c r="BJ49" s="139"/>
      <c r="BK49" s="124"/>
      <c r="BL49" s="125"/>
      <c r="BM49" s="124" t="s">
        <v>102</v>
      </c>
      <c r="BN49" s="130"/>
      <c r="BO49" s="124"/>
      <c r="BP49" s="254"/>
      <c r="BQ49" s="245" t="s">
        <v>94</v>
      </c>
      <c r="BR49" s="246"/>
    </row>
    <row r="50" spans="1:70" ht="49.5" customHeight="1">
      <c r="A50" s="64">
        <v>16</v>
      </c>
      <c r="B50" s="65" t="s">
        <v>159</v>
      </c>
      <c r="C50" s="168" t="s">
        <v>164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24">
        <v>3.5</v>
      </c>
      <c r="P50" s="130"/>
      <c r="Q50" s="144">
        <f t="shared" si="11"/>
        <v>105</v>
      </c>
      <c r="R50" s="127"/>
      <c r="S50" s="126">
        <f t="shared" si="12"/>
        <v>105</v>
      </c>
      <c r="T50" s="127"/>
      <c r="U50" s="124"/>
      <c r="V50" s="130"/>
      <c r="W50" s="126">
        <f t="shared" si="13"/>
        <v>105</v>
      </c>
      <c r="X50" s="127"/>
      <c r="Y50" s="1"/>
      <c r="Z50" s="126">
        <f t="shared" si="14"/>
        <v>0</v>
      </c>
      <c r="AA50" s="127"/>
      <c r="AB50" s="126">
        <f t="shared" si="15"/>
        <v>0</v>
      </c>
      <c r="AC50" s="127"/>
      <c r="AD50" s="124"/>
      <c r="AE50" s="130"/>
      <c r="AF50" s="124"/>
      <c r="AG50" s="130"/>
      <c r="AH50" s="124"/>
      <c r="AI50" s="130"/>
      <c r="AJ50" s="126">
        <f t="shared" si="16"/>
        <v>0</v>
      </c>
      <c r="AK50" s="127"/>
      <c r="AL50" s="2" t="e">
        <f t="shared" si="17"/>
        <v>#DIV/0!</v>
      </c>
      <c r="AM50" s="141"/>
      <c r="AN50" s="130"/>
      <c r="AO50" s="124"/>
      <c r="AP50" s="130"/>
      <c r="AQ50" s="124"/>
      <c r="AR50" s="130"/>
      <c r="AS50" s="124"/>
      <c r="AT50" s="130"/>
      <c r="AU50" s="1">
        <v>3.5</v>
      </c>
      <c r="AV50" s="126">
        <f t="shared" si="18"/>
        <v>105</v>
      </c>
      <c r="AW50" s="127"/>
      <c r="AX50" s="126">
        <f t="shared" si="19"/>
        <v>50</v>
      </c>
      <c r="AY50" s="128"/>
      <c r="AZ50" s="124">
        <v>26</v>
      </c>
      <c r="BA50" s="130"/>
      <c r="BB50" s="124"/>
      <c r="BC50" s="130"/>
      <c r="BD50" s="124">
        <v>24</v>
      </c>
      <c r="BE50" s="130"/>
      <c r="BF50" s="126">
        <f t="shared" si="20"/>
        <v>55</v>
      </c>
      <c r="BG50" s="127"/>
      <c r="BH50" s="106">
        <f t="shared" si="21"/>
        <v>52.380952380952387</v>
      </c>
      <c r="BI50" s="255"/>
      <c r="BJ50" s="139"/>
      <c r="BK50" s="124"/>
      <c r="BL50" s="125"/>
      <c r="BM50" s="124"/>
      <c r="BN50" s="130"/>
      <c r="BO50" s="124" t="s">
        <v>97</v>
      </c>
      <c r="BP50" s="254"/>
      <c r="BQ50" s="245" t="s">
        <v>94</v>
      </c>
      <c r="BR50" s="246"/>
    </row>
    <row r="51" spans="1:70" ht="66" customHeight="1">
      <c r="A51" s="64">
        <v>17</v>
      </c>
      <c r="B51" s="65" t="s">
        <v>169</v>
      </c>
      <c r="C51" s="168" t="s">
        <v>170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24">
        <v>4</v>
      </c>
      <c r="P51" s="130"/>
      <c r="Q51" s="144">
        <f t="shared" si="11"/>
        <v>120</v>
      </c>
      <c r="R51" s="127"/>
      <c r="S51" s="126">
        <f t="shared" si="12"/>
        <v>60</v>
      </c>
      <c r="T51" s="127"/>
      <c r="U51" s="124"/>
      <c r="V51" s="130"/>
      <c r="W51" s="126">
        <f t="shared" si="13"/>
        <v>60</v>
      </c>
      <c r="X51" s="127"/>
      <c r="Y51" s="1"/>
      <c r="Z51" s="126">
        <f t="shared" si="14"/>
        <v>0</v>
      </c>
      <c r="AA51" s="127"/>
      <c r="AB51" s="126">
        <f t="shared" si="15"/>
        <v>0</v>
      </c>
      <c r="AC51" s="127"/>
      <c r="AD51" s="124"/>
      <c r="AE51" s="130"/>
      <c r="AF51" s="124"/>
      <c r="AG51" s="130"/>
      <c r="AH51" s="124"/>
      <c r="AI51" s="130"/>
      <c r="AJ51" s="126">
        <f t="shared" si="16"/>
        <v>0</v>
      </c>
      <c r="AK51" s="127"/>
      <c r="AL51" s="2" t="e">
        <f t="shared" si="17"/>
        <v>#DIV/0!</v>
      </c>
      <c r="AM51" s="141"/>
      <c r="AN51" s="130"/>
      <c r="AO51" s="124"/>
      <c r="AP51" s="130"/>
      <c r="AQ51" s="124"/>
      <c r="AR51" s="130"/>
      <c r="AS51" s="124"/>
      <c r="AT51" s="130"/>
      <c r="AU51" s="1">
        <v>2</v>
      </c>
      <c r="AV51" s="126">
        <f t="shared" si="18"/>
        <v>60</v>
      </c>
      <c r="AW51" s="127"/>
      <c r="AX51" s="126">
        <f t="shared" si="19"/>
        <v>22</v>
      </c>
      <c r="AY51" s="128"/>
      <c r="AZ51" s="124">
        <v>12</v>
      </c>
      <c r="BA51" s="130"/>
      <c r="BB51" s="124"/>
      <c r="BC51" s="130"/>
      <c r="BD51" s="124">
        <v>10</v>
      </c>
      <c r="BE51" s="130"/>
      <c r="BF51" s="126">
        <f t="shared" si="20"/>
        <v>38</v>
      </c>
      <c r="BG51" s="127"/>
      <c r="BH51" s="107">
        <f t="shared" si="21"/>
        <v>63.333333333333329</v>
      </c>
      <c r="BI51" s="261"/>
      <c r="BJ51" s="262"/>
      <c r="BK51" s="124"/>
      <c r="BL51" s="125"/>
      <c r="BM51" s="124"/>
      <c r="BN51" s="130"/>
      <c r="BO51" s="124" t="s">
        <v>111</v>
      </c>
      <c r="BP51" s="254"/>
      <c r="BQ51" s="245" t="s">
        <v>94</v>
      </c>
      <c r="BR51" s="246"/>
    </row>
    <row r="52" spans="1:70" ht="16.5" customHeight="1" thickBot="1">
      <c r="A52" s="74"/>
      <c r="B52" s="75"/>
      <c r="C52" s="140" t="s">
        <v>135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23"/>
      <c r="O52" s="154">
        <f>SUM(O45:P51)</f>
        <v>24.5</v>
      </c>
      <c r="P52" s="123"/>
      <c r="Q52" s="154">
        <f>SUM(Q45:R51)</f>
        <v>735</v>
      </c>
      <c r="R52" s="123"/>
      <c r="S52" s="154">
        <f>SUM(S45:T51)</f>
        <v>675</v>
      </c>
      <c r="T52" s="123"/>
      <c r="U52" s="154">
        <f>SUM(U45:V49)</f>
        <v>0</v>
      </c>
      <c r="V52" s="123"/>
      <c r="W52" s="154">
        <f>SUM(W45:X51)</f>
        <v>675</v>
      </c>
      <c r="X52" s="123"/>
      <c r="Y52" s="76">
        <f>SUM(Y45:Y51)</f>
        <v>9</v>
      </c>
      <c r="Z52" s="154">
        <f>SUM(Z45:AA51)</f>
        <v>270</v>
      </c>
      <c r="AA52" s="123"/>
      <c r="AB52" s="154">
        <f>SUM(AB45:AC51)</f>
        <v>98</v>
      </c>
      <c r="AC52" s="123"/>
      <c r="AD52" s="154">
        <f>SUM(AD45:AE51)</f>
        <v>52</v>
      </c>
      <c r="AE52" s="123"/>
      <c r="AF52" s="154">
        <f>SUM(AF45:AG49)</f>
        <v>0</v>
      </c>
      <c r="AG52" s="123"/>
      <c r="AH52" s="154">
        <f>SUM(AH45:AI51)</f>
        <v>46</v>
      </c>
      <c r="AI52" s="123"/>
      <c r="AJ52" s="154">
        <f>SUM(AJ45:AK51)</f>
        <v>172</v>
      </c>
      <c r="AK52" s="123"/>
      <c r="AL52" s="2">
        <f t="shared" si="17"/>
        <v>63.703703703703709</v>
      </c>
      <c r="AM52" s="141"/>
      <c r="AN52" s="130"/>
      <c r="AO52" s="124"/>
      <c r="AP52" s="130"/>
      <c r="AQ52" s="124"/>
      <c r="AR52" s="130"/>
      <c r="AS52" s="124"/>
      <c r="AT52" s="130"/>
      <c r="AU52" s="76">
        <f>SUM(AU45:AU51)</f>
        <v>13.5</v>
      </c>
      <c r="AV52" s="154">
        <f>SUM(AV45:AW51)</f>
        <v>405</v>
      </c>
      <c r="AW52" s="123"/>
      <c r="AX52" s="154">
        <f>SUM(AX45:AY51)</f>
        <v>154</v>
      </c>
      <c r="AY52" s="123"/>
      <c r="AZ52" s="154">
        <f>SUM(AZ45:BA51)</f>
        <v>82</v>
      </c>
      <c r="BA52" s="123"/>
      <c r="BB52" s="154">
        <f>SUM(BB45:BC51)</f>
        <v>0</v>
      </c>
      <c r="BC52" s="123"/>
      <c r="BD52" s="154">
        <f>SUM(BD45:BE51)</f>
        <v>72</v>
      </c>
      <c r="BE52" s="123"/>
      <c r="BF52" s="154">
        <f>SUM(BF45:BG51)</f>
        <v>251</v>
      </c>
      <c r="BG52" s="123"/>
      <c r="BH52" s="2">
        <f t="shared" si="21"/>
        <v>61.97530864197531</v>
      </c>
      <c r="BI52" s="141"/>
      <c r="BJ52" s="130"/>
      <c r="BK52" s="140"/>
      <c r="BL52" s="123"/>
      <c r="BM52" s="140"/>
      <c r="BN52" s="123"/>
      <c r="BO52" s="140"/>
      <c r="BP52" s="260"/>
      <c r="BQ52" s="251"/>
      <c r="BR52" s="252"/>
    </row>
    <row r="53" spans="1:70" ht="14.25" customHeight="1" thickBot="1">
      <c r="A53" s="147" t="s">
        <v>165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33"/>
      <c r="BR53" s="253"/>
    </row>
    <row r="54" spans="1:70" ht="15.75" customHeight="1">
      <c r="A54" s="64">
        <v>18</v>
      </c>
      <c r="B54" s="65" t="s">
        <v>172</v>
      </c>
      <c r="C54" s="142" t="s">
        <v>166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24">
        <v>3</v>
      </c>
      <c r="P54" s="130"/>
      <c r="Q54" s="144">
        <f t="shared" ref="Q54:Q56" si="22">O54*30</f>
        <v>90</v>
      </c>
      <c r="R54" s="127"/>
      <c r="S54" s="126">
        <f t="shared" ref="S54:S56" si="23">W54</f>
        <v>90</v>
      </c>
      <c r="T54" s="127"/>
      <c r="U54" s="124"/>
      <c r="V54" s="130"/>
      <c r="W54" s="126">
        <f t="shared" ref="W54:W56" si="24">Z54+AV54</f>
        <v>90</v>
      </c>
      <c r="X54" s="127"/>
      <c r="Y54" s="1"/>
      <c r="Z54" s="126">
        <f t="shared" ref="Z54:Z56" si="25">Y54*30</f>
        <v>0</v>
      </c>
      <c r="AA54" s="127"/>
      <c r="AB54" s="126">
        <f t="shared" ref="AB54:AB56" si="26">AD54+AF54+AH54</f>
        <v>0</v>
      </c>
      <c r="AC54" s="127"/>
      <c r="AD54" s="124"/>
      <c r="AE54" s="130"/>
      <c r="AF54" s="124"/>
      <c r="AG54" s="130"/>
      <c r="AH54" s="124"/>
      <c r="AI54" s="130"/>
      <c r="AJ54" s="126">
        <f t="shared" ref="AJ54:AJ56" si="27">Z54-AB54</f>
        <v>0</v>
      </c>
      <c r="AK54" s="127"/>
      <c r="AL54" s="2" t="e">
        <f t="shared" ref="AL54:AL56" si="28">AJ54/Z54*100</f>
        <v>#DIV/0!</v>
      </c>
      <c r="AM54" s="141"/>
      <c r="AN54" s="130"/>
      <c r="AO54" s="124"/>
      <c r="AP54" s="130"/>
      <c r="AQ54" s="124"/>
      <c r="AR54" s="130"/>
      <c r="AS54" s="124"/>
      <c r="AT54" s="130"/>
      <c r="AU54" s="1">
        <v>3</v>
      </c>
      <c r="AV54" s="126">
        <f t="shared" ref="AV54:AV56" si="29">AU54*30</f>
        <v>90</v>
      </c>
      <c r="AW54" s="127"/>
      <c r="AX54" s="126">
        <f t="shared" ref="AX54:AX56" si="30">AZ54+BB54+BD54</f>
        <v>0</v>
      </c>
      <c r="AY54" s="128"/>
      <c r="AZ54" s="124"/>
      <c r="BA54" s="130"/>
      <c r="BB54" s="124"/>
      <c r="BC54" s="130"/>
      <c r="BD54" s="124"/>
      <c r="BE54" s="130"/>
      <c r="BF54" s="126">
        <f t="shared" ref="BF54:BF56" si="31">AV54-AX54</f>
        <v>90</v>
      </c>
      <c r="BG54" s="127"/>
      <c r="BH54" s="2">
        <f t="shared" ref="BH54:BH57" si="32">BF54/AV54*100</f>
        <v>100</v>
      </c>
      <c r="BI54" s="141"/>
      <c r="BJ54" s="130"/>
      <c r="BK54" s="124"/>
      <c r="BL54" s="125"/>
      <c r="BM54" s="124"/>
      <c r="BN54" s="130"/>
      <c r="BO54" s="124" t="s">
        <v>111</v>
      </c>
      <c r="BP54" s="125"/>
      <c r="BQ54" s="247" t="s">
        <v>94</v>
      </c>
      <c r="BR54" s="248"/>
    </row>
    <row r="55" spans="1:70" ht="15.75" customHeight="1">
      <c r="A55" s="64"/>
      <c r="B55" s="65"/>
      <c r="C55" s="142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24"/>
      <c r="P55" s="130"/>
      <c r="Q55" s="144">
        <f t="shared" si="22"/>
        <v>0</v>
      </c>
      <c r="R55" s="127"/>
      <c r="S55" s="126">
        <f t="shared" si="23"/>
        <v>0</v>
      </c>
      <c r="T55" s="127"/>
      <c r="U55" s="124"/>
      <c r="V55" s="130"/>
      <c r="W55" s="126">
        <f t="shared" si="24"/>
        <v>0</v>
      </c>
      <c r="X55" s="127"/>
      <c r="Y55" s="1"/>
      <c r="Z55" s="126">
        <f t="shared" si="25"/>
        <v>0</v>
      </c>
      <c r="AA55" s="127"/>
      <c r="AB55" s="126">
        <f t="shared" si="26"/>
        <v>0</v>
      </c>
      <c r="AC55" s="127"/>
      <c r="AD55" s="124"/>
      <c r="AE55" s="130"/>
      <c r="AF55" s="124"/>
      <c r="AG55" s="130"/>
      <c r="AH55" s="124"/>
      <c r="AI55" s="130"/>
      <c r="AJ55" s="126">
        <f t="shared" si="27"/>
        <v>0</v>
      </c>
      <c r="AK55" s="127"/>
      <c r="AL55" s="2" t="e">
        <f t="shared" si="28"/>
        <v>#DIV/0!</v>
      </c>
      <c r="AM55" s="141"/>
      <c r="AN55" s="130"/>
      <c r="AO55" s="124"/>
      <c r="AP55" s="130"/>
      <c r="AQ55" s="124"/>
      <c r="AR55" s="130"/>
      <c r="AS55" s="124"/>
      <c r="AT55" s="130"/>
      <c r="AU55" s="1"/>
      <c r="AV55" s="126">
        <f t="shared" si="29"/>
        <v>0</v>
      </c>
      <c r="AW55" s="127"/>
      <c r="AX55" s="126">
        <f t="shared" si="30"/>
        <v>0</v>
      </c>
      <c r="AY55" s="128"/>
      <c r="AZ55" s="124"/>
      <c r="BA55" s="130"/>
      <c r="BB55" s="124"/>
      <c r="BC55" s="130"/>
      <c r="BD55" s="124"/>
      <c r="BE55" s="130"/>
      <c r="BF55" s="126">
        <f t="shared" si="31"/>
        <v>0</v>
      </c>
      <c r="BG55" s="127"/>
      <c r="BH55" s="2" t="e">
        <f t="shared" si="32"/>
        <v>#DIV/0!</v>
      </c>
      <c r="BI55" s="141"/>
      <c r="BJ55" s="130"/>
      <c r="BK55" s="124"/>
      <c r="BL55" s="125"/>
      <c r="BM55" s="124"/>
      <c r="BN55" s="130"/>
      <c r="BO55" s="124"/>
      <c r="BP55" s="125"/>
      <c r="BQ55" s="129"/>
      <c r="BR55" s="130"/>
    </row>
    <row r="56" spans="1:70" ht="15.75" customHeight="1">
      <c r="A56" s="64"/>
      <c r="B56" s="65"/>
      <c r="C56" s="142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24"/>
      <c r="P56" s="130"/>
      <c r="Q56" s="144">
        <f t="shared" si="22"/>
        <v>0</v>
      </c>
      <c r="R56" s="127"/>
      <c r="S56" s="126">
        <f t="shared" si="23"/>
        <v>0</v>
      </c>
      <c r="T56" s="127"/>
      <c r="U56" s="124"/>
      <c r="V56" s="130"/>
      <c r="W56" s="126">
        <f t="shared" si="24"/>
        <v>0</v>
      </c>
      <c r="X56" s="127"/>
      <c r="Y56" s="1"/>
      <c r="Z56" s="126">
        <f t="shared" si="25"/>
        <v>0</v>
      </c>
      <c r="AA56" s="127"/>
      <c r="AB56" s="126">
        <f t="shared" si="26"/>
        <v>0</v>
      </c>
      <c r="AC56" s="127"/>
      <c r="AD56" s="124"/>
      <c r="AE56" s="130"/>
      <c r="AF56" s="124"/>
      <c r="AG56" s="130"/>
      <c r="AH56" s="124"/>
      <c r="AI56" s="130"/>
      <c r="AJ56" s="126">
        <f t="shared" si="27"/>
        <v>0</v>
      </c>
      <c r="AK56" s="127"/>
      <c r="AL56" s="2" t="e">
        <f t="shared" si="28"/>
        <v>#DIV/0!</v>
      </c>
      <c r="AM56" s="141"/>
      <c r="AN56" s="130"/>
      <c r="AO56" s="124"/>
      <c r="AP56" s="130"/>
      <c r="AQ56" s="124"/>
      <c r="AR56" s="130"/>
      <c r="AS56" s="124"/>
      <c r="AT56" s="130"/>
      <c r="AU56" s="1"/>
      <c r="AV56" s="126">
        <f t="shared" si="29"/>
        <v>0</v>
      </c>
      <c r="AW56" s="127"/>
      <c r="AX56" s="126">
        <f t="shared" si="30"/>
        <v>0</v>
      </c>
      <c r="AY56" s="128"/>
      <c r="AZ56" s="124"/>
      <c r="BA56" s="130"/>
      <c r="BB56" s="124"/>
      <c r="BC56" s="130"/>
      <c r="BD56" s="124"/>
      <c r="BE56" s="130"/>
      <c r="BF56" s="126">
        <f t="shared" si="31"/>
        <v>0</v>
      </c>
      <c r="BG56" s="127"/>
      <c r="BH56" s="2" t="e">
        <f t="shared" si="32"/>
        <v>#DIV/0!</v>
      </c>
      <c r="BI56" s="141"/>
      <c r="BJ56" s="130"/>
      <c r="BK56" s="124"/>
      <c r="BL56" s="125"/>
      <c r="BM56" s="124"/>
      <c r="BN56" s="130"/>
      <c r="BO56" s="124"/>
      <c r="BP56" s="125"/>
      <c r="BQ56" s="129"/>
      <c r="BR56" s="130"/>
    </row>
    <row r="57" spans="1:70" ht="16.5" customHeight="1">
      <c r="A57" s="74"/>
      <c r="B57" s="75"/>
      <c r="C57" s="140" t="s">
        <v>135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23"/>
      <c r="O57" s="154">
        <f>SUM(O54:P56)</f>
        <v>3</v>
      </c>
      <c r="P57" s="123"/>
      <c r="Q57" s="154">
        <f>SUM(Q54:R56)</f>
        <v>90</v>
      </c>
      <c r="R57" s="123"/>
      <c r="S57" s="154">
        <f>SUM(S54:T56)</f>
        <v>90</v>
      </c>
      <c r="T57" s="123"/>
      <c r="U57" s="154">
        <f>SUM(U54:V56)</f>
        <v>0</v>
      </c>
      <c r="V57" s="123"/>
      <c r="W57" s="154">
        <f>SUM(W54:X56)</f>
        <v>90</v>
      </c>
      <c r="X57" s="123"/>
      <c r="Y57" s="78">
        <f>SUM(Y54:Y56)</f>
        <v>0</v>
      </c>
      <c r="Z57" s="154">
        <f>SUM(Z54:AA56)</f>
        <v>0</v>
      </c>
      <c r="AA57" s="123"/>
      <c r="AB57" s="154">
        <f>SUM(AB54:AC56)</f>
        <v>0</v>
      </c>
      <c r="AC57" s="123"/>
      <c r="AD57" s="154">
        <f>SUM(AD54:AE56)</f>
        <v>0</v>
      </c>
      <c r="AE57" s="123"/>
      <c r="AF57" s="154">
        <f>SUM(AF54:AG56)</f>
        <v>0</v>
      </c>
      <c r="AG57" s="123"/>
      <c r="AH57" s="154">
        <f>SUM(AH54:AI56)</f>
        <v>0</v>
      </c>
      <c r="AI57" s="123"/>
      <c r="AJ57" s="154">
        <f>SUM(AJ54:AK56)</f>
        <v>0</v>
      </c>
      <c r="AK57" s="123"/>
      <c r="AL57" s="79"/>
      <c r="AM57" s="158"/>
      <c r="AN57" s="123"/>
      <c r="AO57" s="140"/>
      <c r="AP57" s="123"/>
      <c r="AQ57" s="140"/>
      <c r="AR57" s="123"/>
      <c r="AS57" s="140"/>
      <c r="AT57" s="123"/>
      <c r="AU57" s="78">
        <f>SUM(AU54:AU56)</f>
        <v>3</v>
      </c>
      <c r="AV57" s="154">
        <f>SUM(AV54:AW56)</f>
        <v>90</v>
      </c>
      <c r="AW57" s="123"/>
      <c r="AX57" s="154">
        <f>SUM(AX54:AY56)</f>
        <v>0</v>
      </c>
      <c r="AY57" s="123"/>
      <c r="AZ57" s="154">
        <f>SUM(AZ54:BA56)</f>
        <v>0</v>
      </c>
      <c r="BA57" s="123"/>
      <c r="BB57" s="154">
        <f>SUM(BB54:BC56)</f>
        <v>0</v>
      </c>
      <c r="BC57" s="123"/>
      <c r="BD57" s="154">
        <f>SUM(BD54:BE56)</f>
        <v>0</v>
      </c>
      <c r="BE57" s="123"/>
      <c r="BF57" s="154">
        <f>SUM(BF54:BG56)</f>
        <v>90</v>
      </c>
      <c r="BG57" s="123"/>
      <c r="BH57" s="2">
        <f t="shared" si="32"/>
        <v>100</v>
      </c>
      <c r="BI57" s="141"/>
      <c r="BJ57" s="130"/>
      <c r="BK57" s="140"/>
      <c r="BL57" s="123"/>
      <c r="BM57" s="140"/>
      <c r="BN57" s="123"/>
      <c r="BO57" s="140"/>
      <c r="BP57" s="123"/>
      <c r="BQ57" s="122"/>
      <c r="BR57" s="123"/>
    </row>
    <row r="58" spans="1:70" ht="14.25" customHeight="1">
      <c r="A58" s="147" t="s">
        <v>173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9"/>
    </row>
    <row r="59" spans="1:70" ht="15.75" customHeight="1">
      <c r="A59" s="64">
        <v>19</v>
      </c>
      <c r="B59" s="65"/>
      <c r="C59" s="142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24"/>
      <c r="P59" s="130"/>
      <c r="Q59" s="144">
        <f>O59*30</f>
        <v>0</v>
      </c>
      <c r="R59" s="127"/>
      <c r="S59" s="126">
        <f>W59</f>
        <v>0</v>
      </c>
      <c r="T59" s="127"/>
      <c r="U59" s="124"/>
      <c r="V59" s="130"/>
      <c r="W59" s="126">
        <f>Z59+AV59</f>
        <v>0</v>
      </c>
      <c r="X59" s="127"/>
      <c r="Y59" s="1"/>
      <c r="Z59" s="126">
        <f>Y59*30</f>
        <v>0</v>
      </c>
      <c r="AA59" s="127"/>
      <c r="AB59" s="126">
        <f>AD59+AF59+AH59</f>
        <v>0</v>
      </c>
      <c r="AC59" s="127"/>
      <c r="AD59" s="124"/>
      <c r="AE59" s="130"/>
      <c r="AF59" s="124"/>
      <c r="AG59" s="130"/>
      <c r="AH59" s="124"/>
      <c r="AI59" s="130"/>
      <c r="AJ59" s="126">
        <f>Z59-AB59</f>
        <v>0</v>
      </c>
      <c r="AK59" s="127"/>
      <c r="AL59" s="2" t="e">
        <f>AJ59/Z59*100</f>
        <v>#DIV/0!</v>
      </c>
      <c r="AM59" s="141"/>
      <c r="AN59" s="130"/>
      <c r="AO59" s="124"/>
      <c r="AP59" s="130"/>
      <c r="AQ59" s="124"/>
      <c r="AR59" s="130"/>
      <c r="AS59" s="124"/>
      <c r="AT59" s="130"/>
      <c r="AU59" s="1"/>
      <c r="AV59" s="126">
        <f>AU59*30</f>
        <v>0</v>
      </c>
      <c r="AW59" s="127"/>
      <c r="AX59" s="126">
        <f>AZ59+BB59+BD59</f>
        <v>0</v>
      </c>
      <c r="AY59" s="128"/>
      <c r="AZ59" s="124"/>
      <c r="BA59" s="130"/>
      <c r="BB59" s="124"/>
      <c r="BC59" s="130"/>
      <c r="BD59" s="124"/>
      <c r="BE59" s="130"/>
      <c r="BF59" s="126">
        <f>AV59-AX59</f>
        <v>0</v>
      </c>
      <c r="BG59" s="127"/>
      <c r="BH59" s="2" t="e">
        <f t="shared" ref="BH59:BH60" si="33">BF59/AV59*100</f>
        <v>#DIV/0!</v>
      </c>
      <c r="BI59" s="141"/>
      <c r="BJ59" s="130"/>
      <c r="BK59" s="124"/>
      <c r="BL59" s="125"/>
      <c r="BM59" s="124"/>
      <c r="BN59" s="130"/>
      <c r="BO59" s="124"/>
      <c r="BP59" s="125"/>
      <c r="BQ59" s="129"/>
      <c r="BR59" s="130"/>
    </row>
    <row r="60" spans="1:70" ht="16.5" customHeight="1">
      <c r="A60" s="80"/>
      <c r="B60" s="81"/>
      <c r="C60" s="159" t="s">
        <v>135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57"/>
      <c r="O60" s="161">
        <f>SUM(O59:P59)</f>
        <v>0</v>
      </c>
      <c r="P60" s="162"/>
      <c r="Q60" s="161">
        <f>SUM(Q59:R59)</f>
        <v>0</v>
      </c>
      <c r="R60" s="162"/>
      <c r="S60" s="161">
        <f>SUM(S59:T59)</f>
        <v>0</v>
      </c>
      <c r="T60" s="162"/>
      <c r="U60" s="161">
        <f>SUM(U59:V59)</f>
        <v>0</v>
      </c>
      <c r="V60" s="162"/>
      <c r="W60" s="161">
        <f>SUM(W59:X59)</f>
        <v>0</v>
      </c>
      <c r="X60" s="162"/>
      <c r="Y60" s="82">
        <f>SUM(Y59)</f>
        <v>0</v>
      </c>
      <c r="Z60" s="161">
        <f>SUM(Z59:AA59)</f>
        <v>0</v>
      </c>
      <c r="AA60" s="162"/>
      <c r="AB60" s="161">
        <f>SUM(AB59:AC59)</f>
        <v>0</v>
      </c>
      <c r="AC60" s="162"/>
      <c r="AD60" s="161">
        <f>SUM(AD59:AE59)</f>
        <v>0</v>
      </c>
      <c r="AE60" s="162"/>
      <c r="AF60" s="161">
        <f>SUM(AF59:AG59)</f>
        <v>0</v>
      </c>
      <c r="AG60" s="162"/>
      <c r="AH60" s="161">
        <f>SUM(AH59:AI59)</f>
        <v>0</v>
      </c>
      <c r="AI60" s="162"/>
      <c r="AJ60" s="161">
        <f>SUM(AJ59:AK59)</f>
        <v>0</v>
      </c>
      <c r="AK60" s="162"/>
      <c r="AL60" s="83"/>
      <c r="AM60" s="84"/>
      <c r="AN60" s="85"/>
      <c r="AO60" s="164"/>
      <c r="AP60" s="165"/>
      <c r="AQ60" s="164"/>
      <c r="AR60" s="165"/>
      <c r="AS60" s="164"/>
      <c r="AT60" s="165"/>
      <c r="AU60" s="82">
        <f>SUM(AU59)</f>
        <v>0</v>
      </c>
      <c r="AV60" s="161">
        <f>SUM(AV59:AW59)</f>
        <v>0</v>
      </c>
      <c r="AW60" s="162"/>
      <c r="AX60" s="161">
        <f>SUM(AX59:AY59)</f>
        <v>0</v>
      </c>
      <c r="AY60" s="162"/>
      <c r="AZ60" s="161">
        <f>SUM(AZ59:BA59)</f>
        <v>0</v>
      </c>
      <c r="BA60" s="162"/>
      <c r="BB60" s="161">
        <f>SUM(BB59:BC59)</f>
        <v>0</v>
      </c>
      <c r="BC60" s="162"/>
      <c r="BD60" s="161">
        <f>SUM(BD59:BE59)</f>
        <v>0</v>
      </c>
      <c r="BE60" s="162"/>
      <c r="BF60" s="161">
        <f>SUM(BF59:BG59)</f>
        <v>0</v>
      </c>
      <c r="BG60" s="162"/>
      <c r="BH60" s="68" t="e">
        <f t="shared" si="33"/>
        <v>#DIV/0!</v>
      </c>
      <c r="BI60" s="166"/>
      <c r="BJ60" s="167"/>
      <c r="BK60" s="159"/>
      <c r="BL60" s="157"/>
      <c r="BM60" s="159"/>
      <c r="BN60" s="157"/>
      <c r="BO60" s="159"/>
      <c r="BP60" s="157"/>
      <c r="BQ60" s="156"/>
      <c r="BR60" s="157"/>
    </row>
    <row r="61" spans="1:70" ht="18" customHeight="1">
      <c r="A61" s="86"/>
      <c r="B61" s="87"/>
      <c r="C61" s="134" t="s">
        <v>174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35"/>
      <c r="O61" s="134">
        <f>O43+O52+O57+O60</f>
        <v>73.5</v>
      </c>
      <c r="P61" s="135"/>
      <c r="Q61" s="134">
        <f>Q43+Q52+Q57+Q60</f>
        <v>2205</v>
      </c>
      <c r="R61" s="135"/>
      <c r="S61" s="134">
        <f>S43+S52+S57+S60</f>
        <v>1800</v>
      </c>
      <c r="T61" s="135"/>
      <c r="U61" s="134">
        <f>U43+U52+U57+U60</f>
        <v>9.5</v>
      </c>
      <c r="V61" s="135"/>
      <c r="W61" s="134">
        <f>W43+W52+W57+W60</f>
        <v>1800</v>
      </c>
      <c r="X61" s="135"/>
      <c r="Y61" s="88">
        <f>Y60+Y57+Y52+Y43</f>
        <v>29</v>
      </c>
      <c r="Z61" s="134">
        <f>Z43+Z52+Z57+Z60</f>
        <v>870</v>
      </c>
      <c r="AA61" s="135"/>
      <c r="AB61" s="134">
        <f>AB43+AB52+AB57+AB60</f>
        <v>314</v>
      </c>
      <c r="AC61" s="135"/>
      <c r="AD61" s="134">
        <f>AD43+AD52+AD57+AD60</f>
        <v>166</v>
      </c>
      <c r="AE61" s="135"/>
      <c r="AF61" s="134">
        <f>AF43+AF52+AF57+AF60</f>
        <v>0</v>
      </c>
      <c r="AG61" s="135"/>
      <c r="AH61" s="134">
        <f>AH43+AH52+AH57+AH60</f>
        <v>148</v>
      </c>
      <c r="AI61" s="135"/>
      <c r="AJ61" s="134">
        <f>AJ43+AJ52+AJ57+AJ60</f>
        <v>556</v>
      </c>
      <c r="AK61" s="135"/>
      <c r="AL61" s="89"/>
      <c r="AM61" s="136"/>
      <c r="AN61" s="135"/>
      <c r="AO61" s="134"/>
      <c r="AP61" s="135"/>
      <c r="AQ61" s="134"/>
      <c r="AR61" s="135"/>
      <c r="AS61" s="134"/>
      <c r="AT61" s="135"/>
      <c r="AU61" s="88">
        <f>AU60+AU57+AU52+AU43</f>
        <v>31</v>
      </c>
      <c r="AV61" s="134">
        <f>AV43+AV52+AV57+AV60</f>
        <v>930</v>
      </c>
      <c r="AW61" s="135"/>
      <c r="AX61" s="134">
        <f>AX43+AX52+AX57+AX60</f>
        <v>302</v>
      </c>
      <c r="AY61" s="135"/>
      <c r="AZ61" s="134">
        <f>AZ43+AZ52+AZ57+AZ60</f>
        <v>160</v>
      </c>
      <c r="BA61" s="135"/>
      <c r="BB61" s="134">
        <f>BB43+BB52+BB57+BB60</f>
        <v>0</v>
      </c>
      <c r="BC61" s="135"/>
      <c r="BD61" s="134">
        <f>BD43+BD52+BD57+BD60</f>
        <v>142</v>
      </c>
      <c r="BE61" s="135"/>
      <c r="BF61" s="134">
        <f>BF43+BF52+BF57+BF60</f>
        <v>628</v>
      </c>
      <c r="BG61" s="135"/>
      <c r="BH61" s="89"/>
      <c r="BI61" s="136"/>
      <c r="BJ61" s="135"/>
      <c r="BK61" s="134"/>
      <c r="BL61" s="135"/>
      <c r="BM61" s="134"/>
      <c r="BN61" s="135"/>
      <c r="BO61" s="134"/>
      <c r="BP61" s="135"/>
      <c r="BQ61" s="137"/>
      <c r="BR61" s="135"/>
    </row>
    <row r="62" spans="1:70" ht="16.5" customHeight="1">
      <c r="A62" s="147" t="s">
        <v>175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9"/>
    </row>
    <row r="63" spans="1:70" ht="15.75" customHeight="1">
      <c r="A63" s="64">
        <v>1</v>
      </c>
      <c r="B63" s="65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24"/>
      <c r="P63" s="130"/>
      <c r="Q63" s="144">
        <f t="shared" ref="Q63:Q64" si="34">O63*30</f>
        <v>0</v>
      </c>
      <c r="R63" s="127"/>
      <c r="S63" s="126">
        <f t="shared" ref="S63:S64" si="35">W63</f>
        <v>0</v>
      </c>
      <c r="T63" s="127"/>
      <c r="U63" s="124"/>
      <c r="V63" s="130"/>
      <c r="W63" s="126">
        <f t="shared" ref="W63:W64" si="36">Z63+AV63</f>
        <v>0</v>
      </c>
      <c r="X63" s="127"/>
      <c r="Y63" s="1"/>
      <c r="Z63" s="126">
        <f t="shared" ref="Z63:Z64" si="37">Y63*30</f>
        <v>0</v>
      </c>
      <c r="AA63" s="127"/>
      <c r="AB63" s="126">
        <f t="shared" ref="AB63:AB64" si="38">AD63+AF63+AH63</f>
        <v>0</v>
      </c>
      <c r="AC63" s="127"/>
      <c r="AD63" s="124"/>
      <c r="AE63" s="130"/>
      <c r="AF63" s="124"/>
      <c r="AG63" s="130"/>
      <c r="AH63" s="124"/>
      <c r="AI63" s="130"/>
      <c r="AJ63" s="126">
        <f t="shared" ref="AJ63:AJ64" si="39">Z63-AB63</f>
        <v>0</v>
      </c>
      <c r="AK63" s="127"/>
      <c r="AL63" s="2" t="e">
        <f t="shared" ref="AL63:AL64" si="40">AJ63/Z63*100</f>
        <v>#DIV/0!</v>
      </c>
      <c r="AM63" s="141"/>
      <c r="AN63" s="130"/>
      <c r="AO63" s="124"/>
      <c r="AP63" s="130"/>
      <c r="AQ63" s="124"/>
      <c r="AR63" s="130"/>
      <c r="AS63" s="124"/>
      <c r="AT63" s="130"/>
      <c r="AU63" s="1"/>
      <c r="AV63" s="126">
        <f t="shared" ref="AV63:AV64" si="41">AU63*30</f>
        <v>0</v>
      </c>
      <c r="AW63" s="127"/>
      <c r="AX63" s="126">
        <f t="shared" ref="AX63:AX64" si="42">AZ63+BB63+BD63</f>
        <v>0</v>
      </c>
      <c r="AY63" s="128"/>
      <c r="AZ63" s="124"/>
      <c r="BA63" s="130"/>
      <c r="BB63" s="124"/>
      <c r="BC63" s="130"/>
      <c r="BD63" s="124"/>
      <c r="BE63" s="130"/>
      <c r="BF63" s="126">
        <f t="shared" ref="BF63:BF64" si="43">AV63-AX63</f>
        <v>0</v>
      </c>
      <c r="BG63" s="127"/>
      <c r="BH63" s="2" t="e">
        <f t="shared" ref="BH63:BH64" si="44">BF63/AV63*100</f>
        <v>#DIV/0!</v>
      </c>
      <c r="BI63" s="141"/>
      <c r="BJ63" s="130"/>
      <c r="BK63" s="124"/>
      <c r="BL63" s="125"/>
      <c r="BM63" s="124"/>
      <c r="BN63" s="130"/>
      <c r="BO63" s="124"/>
      <c r="BP63" s="125"/>
      <c r="BQ63" s="129"/>
      <c r="BR63" s="130"/>
    </row>
    <row r="64" spans="1:70" ht="15.75" customHeight="1">
      <c r="A64" s="64">
        <v>2</v>
      </c>
      <c r="B64" s="65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24"/>
      <c r="P64" s="130"/>
      <c r="Q64" s="144">
        <f t="shared" si="34"/>
        <v>0</v>
      </c>
      <c r="R64" s="127"/>
      <c r="S64" s="126">
        <f t="shared" si="35"/>
        <v>0</v>
      </c>
      <c r="T64" s="127"/>
      <c r="U64" s="124"/>
      <c r="V64" s="130"/>
      <c r="W64" s="126">
        <f t="shared" si="36"/>
        <v>0</v>
      </c>
      <c r="X64" s="127"/>
      <c r="Y64" s="1"/>
      <c r="Z64" s="126">
        <f t="shared" si="37"/>
        <v>0</v>
      </c>
      <c r="AA64" s="127"/>
      <c r="AB64" s="126">
        <f t="shared" si="38"/>
        <v>0</v>
      </c>
      <c r="AC64" s="127"/>
      <c r="AD64" s="124"/>
      <c r="AE64" s="130"/>
      <c r="AF64" s="124"/>
      <c r="AG64" s="130"/>
      <c r="AH64" s="124"/>
      <c r="AI64" s="130"/>
      <c r="AJ64" s="126">
        <f t="shared" si="39"/>
        <v>0</v>
      </c>
      <c r="AK64" s="127"/>
      <c r="AL64" s="2" t="e">
        <f t="shared" si="40"/>
        <v>#DIV/0!</v>
      </c>
      <c r="AM64" s="141"/>
      <c r="AN64" s="130"/>
      <c r="AO64" s="124"/>
      <c r="AP64" s="130"/>
      <c r="AQ64" s="124">
        <v>3</v>
      </c>
      <c r="AR64" s="130"/>
      <c r="AS64" s="124">
        <v>6</v>
      </c>
      <c r="AT64" s="130"/>
      <c r="AU64" s="1"/>
      <c r="AV64" s="126">
        <f t="shared" si="41"/>
        <v>0</v>
      </c>
      <c r="AW64" s="127"/>
      <c r="AX64" s="126">
        <f t="shared" si="42"/>
        <v>0</v>
      </c>
      <c r="AY64" s="128"/>
      <c r="AZ64" s="124"/>
      <c r="BA64" s="130"/>
      <c r="BB64" s="124"/>
      <c r="BC64" s="130"/>
      <c r="BD64" s="124"/>
      <c r="BE64" s="130"/>
      <c r="BF64" s="126">
        <f t="shared" si="43"/>
        <v>0</v>
      </c>
      <c r="BG64" s="127"/>
      <c r="BH64" s="2" t="e">
        <f t="shared" si="44"/>
        <v>#DIV/0!</v>
      </c>
      <c r="BI64" s="141"/>
      <c r="BJ64" s="130"/>
      <c r="BK64" s="124"/>
      <c r="BL64" s="125"/>
      <c r="BM64" s="124">
        <v>3</v>
      </c>
      <c r="BN64" s="130"/>
      <c r="BO64" s="124">
        <v>8</v>
      </c>
      <c r="BP64" s="125"/>
      <c r="BQ64" s="129"/>
      <c r="BR64" s="130"/>
    </row>
    <row r="65" spans="1:70" ht="16.5" customHeight="1">
      <c r="A65" s="90"/>
      <c r="B65" s="91"/>
      <c r="C65" s="92"/>
      <c r="D65" s="92"/>
      <c r="E65" s="92"/>
      <c r="F65" s="92"/>
      <c r="G65" s="92"/>
      <c r="H65" s="92"/>
      <c r="I65" s="92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150" t="s">
        <v>176</v>
      </c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90"/>
      <c r="AL65" s="92"/>
      <c r="AM65" s="90"/>
      <c r="AN65" s="90"/>
      <c r="AO65" s="90"/>
      <c r="AP65" s="90"/>
      <c r="AQ65" s="90"/>
      <c r="AR65" s="90"/>
      <c r="AS65" s="90"/>
      <c r="AT65" s="90"/>
      <c r="AU65" s="93"/>
      <c r="AV65" s="90"/>
      <c r="AW65" s="90"/>
      <c r="AX65" s="90"/>
      <c r="AY65" s="90"/>
      <c r="AZ65" s="90"/>
      <c r="BA65" s="131" t="s">
        <v>177</v>
      </c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3"/>
      <c r="BM65" s="92"/>
      <c r="BN65" s="92"/>
      <c r="BO65" s="92"/>
      <c r="BP65" s="90"/>
      <c r="BQ65" s="90"/>
      <c r="BR65" s="90"/>
    </row>
    <row r="66" spans="1:70" ht="32.25" customHeight="1">
      <c r="A66" s="90"/>
      <c r="B66" s="91"/>
      <c r="C66" s="92"/>
      <c r="D66" s="92"/>
      <c r="E66" s="92"/>
      <c r="F66" s="92"/>
      <c r="G66" s="94" t="s">
        <v>57</v>
      </c>
      <c r="H66" s="152" t="s">
        <v>178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52" t="s">
        <v>179</v>
      </c>
      <c r="AI66" s="148"/>
      <c r="AJ66" s="148"/>
      <c r="AK66" s="149"/>
      <c r="AL66" s="152" t="s">
        <v>180</v>
      </c>
      <c r="AM66" s="148"/>
      <c r="AN66" s="148"/>
      <c r="AO66" s="148"/>
      <c r="AP66" s="149"/>
      <c r="AQ66" s="152" t="s">
        <v>181</v>
      </c>
      <c r="AR66" s="148"/>
      <c r="AS66" s="148"/>
      <c r="AT66" s="148"/>
      <c r="AU66" s="148"/>
      <c r="AV66" s="148"/>
      <c r="AW66" s="148"/>
      <c r="AX66" s="148"/>
      <c r="AY66" s="149"/>
      <c r="AZ66" s="92"/>
      <c r="BA66" s="152" t="s">
        <v>182</v>
      </c>
      <c r="BB66" s="148"/>
      <c r="BC66" s="148"/>
      <c r="BD66" s="148"/>
      <c r="BE66" s="148"/>
      <c r="BF66" s="148"/>
      <c r="BG66" s="148"/>
      <c r="BH66" s="148"/>
      <c r="BI66" s="148"/>
      <c r="BJ66" s="149"/>
      <c r="BK66" s="152" t="s">
        <v>183</v>
      </c>
      <c r="BL66" s="148"/>
      <c r="BM66" s="148"/>
      <c r="BN66" s="148"/>
      <c r="BO66" s="148"/>
      <c r="BP66" s="148"/>
      <c r="BQ66" s="149"/>
      <c r="BR66" s="95"/>
    </row>
    <row r="67" spans="1:70" ht="16.5" customHeight="1">
      <c r="A67" s="90"/>
      <c r="B67" s="91"/>
      <c r="C67" s="92"/>
      <c r="D67" s="92"/>
      <c r="E67" s="92"/>
      <c r="F67" s="92"/>
      <c r="G67" s="94" t="s">
        <v>184</v>
      </c>
      <c r="H67" s="153" t="s">
        <v>185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47">
        <v>2</v>
      </c>
      <c r="AI67" s="148"/>
      <c r="AJ67" s="148"/>
      <c r="AK67" s="149"/>
      <c r="AL67" s="147">
        <v>90</v>
      </c>
      <c r="AM67" s="148"/>
      <c r="AN67" s="148"/>
      <c r="AO67" s="148"/>
      <c r="AP67" s="149"/>
      <c r="AQ67" s="147" t="s">
        <v>83</v>
      </c>
      <c r="AR67" s="148"/>
      <c r="AS67" s="148"/>
      <c r="AT67" s="148"/>
      <c r="AU67" s="148"/>
      <c r="AV67" s="148"/>
      <c r="AW67" s="148"/>
      <c r="AX67" s="148"/>
      <c r="AY67" s="149"/>
      <c r="AZ67" s="91"/>
      <c r="BA67" s="147"/>
      <c r="BB67" s="148"/>
      <c r="BC67" s="148"/>
      <c r="BD67" s="148"/>
      <c r="BE67" s="148"/>
      <c r="BF67" s="148"/>
      <c r="BG67" s="148"/>
      <c r="BH67" s="148"/>
      <c r="BI67" s="148"/>
      <c r="BJ67" s="149"/>
      <c r="BK67" s="147"/>
      <c r="BL67" s="148"/>
      <c r="BM67" s="148"/>
      <c r="BN67" s="148"/>
      <c r="BO67" s="148"/>
      <c r="BP67" s="148"/>
      <c r="BQ67" s="149"/>
      <c r="BR67" s="90"/>
    </row>
    <row r="68" spans="1:70" ht="16.5" customHeight="1">
      <c r="A68" s="90"/>
      <c r="B68" s="91"/>
      <c r="C68" s="92"/>
      <c r="D68" s="92"/>
      <c r="E68" s="92"/>
      <c r="F68" s="92"/>
      <c r="G68" s="94"/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9"/>
      <c r="AH68" s="147"/>
      <c r="AI68" s="148"/>
      <c r="AJ68" s="148"/>
      <c r="AK68" s="149"/>
      <c r="AL68" s="147"/>
      <c r="AM68" s="148"/>
      <c r="AN68" s="148"/>
      <c r="AO68" s="148"/>
      <c r="AP68" s="149"/>
      <c r="AQ68" s="147"/>
      <c r="AR68" s="148"/>
      <c r="AS68" s="148"/>
      <c r="AT68" s="148"/>
      <c r="AU68" s="148"/>
      <c r="AV68" s="148"/>
      <c r="AW68" s="148"/>
      <c r="AX68" s="148"/>
      <c r="AY68" s="149"/>
      <c r="AZ68" s="91"/>
      <c r="BA68" s="147"/>
      <c r="BB68" s="148"/>
      <c r="BC68" s="148"/>
      <c r="BD68" s="148"/>
      <c r="BE68" s="148"/>
      <c r="BF68" s="148"/>
      <c r="BG68" s="148"/>
      <c r="BH68" s="148"/>
      <c r="BI68" s="148"/>
      <c r="BJ68" s="149"/>
      <c r="BK68" s="147"/>
      <c r="BL68" s="148"/>
      <c r="BM68" s="148"/>
      <c r="BN68" s="148"/>
      <c r="BO68" s="148"/>
      <c r="BP68" s="148"/>
      <c r="BQ68" s="149"/>
      <c r="BR68" s="90"/>
    </row>
    <row r="69" spans="1:70" ht="16.5" customHeight="1">
      <c r="A69" s="90"/>
      <c r="B69" s="90"/>
      <c r="C69" s="90"/>
      <c r="D69" s="90"/>
      <c r="E69" s="90"/>
      <c r="F69" s="90"/>
      <c r="G69" s="94"/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9"/>
      <c r="AH69" s="147"/>
      <c r="AI69" s="148"/>
      <c r="AJ69" s="148"/>
      <c r="AK69" s="149"/>
      <c r="AL69" s="147"/>
      <c r="AM69" s="148"/>
      <c r="AN69" s="148"/>
      <c r="AO69" s="148"/>
      <c r="AP69" s="149"/>
      <c r="AQ69" s="147"/>
      <c r="AR69" s="148"/>
      <c r="AS69" s="148"/>
      <c r="AT69" s="148"/>
      <c r="AU69" s="148"/>
      <c r="AV69" s="148"/>
      <c r="AW69" s="148"/>
      <c r="AX69" s="148"/>
      <c r="AY69" s="149"/>
      <c r="AZ69" s="91"/>
      <c r="BA69" s="147"/>
      <c r="BB69" s="148"/>
      <c r="BC69" s="148"/>
      <c r="BD69" s="148"/>
      <c r="BE69" s="148"/>
      <c r="BF69" s="148"/>
      <c r="BG69" s="148"/>
      <c r="BH69" s="148"/>
      <c r="BI69" s="148"/>
      <c r="BJ69" s="149"/>
      <c r="BK69" s="147"/>
      <c r="BL69" s="148"/>
      <c r="BM69" s="148"/>
      <c r="BN69" s="148"/>
      <c r="BO69" s="148"/>
      <c r="BP69" s="148"/>
      <c r="BQ69" s="149"/>
      <c r="BR69" s="90"/>
    </row>
    <row r="70" spans="1:70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3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3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ht="15.75" customHeight="1">
      <c r="A71" s="90"/>
      <c r="B71" s="145" t="s">
        <v>186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90"/>
      <c r="W71" s="90"/>
      <c r="X71" s="90"/>
      <c r="Y71" s="93"/>
      <c r="Z71" s="90"/>
      <c r="AA71" s="90"/>
      <c r="AB71" s="90"/>
      <c r="AC71" s="90"/>
      <c r="AD71" s="145" t="s">
        <v>187</v>
      </c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90"/>
      <c r="BR71" s="90"/>
    </row>
    <row r="72" spans="1:70" ht="15.75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</row>
    <row r="73" spans="1:70" ht="12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</row>
    <row r="75" spans="1:70" ht="15.75" customHeight="1">
      <c r="A75" s="90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0"/>
      <c r="W75" s="90"/>
      <c r="X75" s="90"/>
      <c r="Y75" s="93"/>
      <c r="Z75" s="90"/>
      <c r="AA75" s="90"/>
      <c r="AB75" s="90"/>
      <c r="AC75" s="90"/>
      <c r="AD75" s="92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</row>
    <row r="76" spans="1:70" ht="15.75" customHeight="1">
      <c r="A76" s="90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0"/>
      <c r="W76" s="90"/>
      <c r="X76" s="90"/>
      <c r="Y76" s="93"/>
      <c r="Z76" s="90"/>
      <c r="AA76" s="90"/>
      <c r="AB76" s="90"/>
      <c r="AC76" s="90"/>
      <c r="AD76" s="92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</sheetData>
  <mergeCells count="898">
    <mergeCell ref="AP21:AP22"/>
    <mergeCell ref="AQ21:AQ22"/>
    <mergeCell ref="Z26:AT26"/>
    <mergeCell ref="AB27:AI27"/>
    <mergeCell ref="AD28:AI28"/>
    <mergeCell ref="AI21:AI22"/>
    <mergeCell ref="AJ21:AJ22"/>
    <mergeCell ref="AK21:AK22"/>
    <mergeCell ref="AL21:AL22"/>
    <mergeCell ref="AM21:AM22"/>
    <mergeCell ref="AN21:AN22"/>
    <mergeCell ref="AO21:AO22"/>
    <mergeCell ref="AB28:AC31"/>
    <mergeCell ref="AF29:AG31"/>
    <mergeCell ref="AH29:AI31"/>
    <mergeCell ref="AQ29:AR31"/>
    <mergeCell ref="AS29:AT31"/>
    <mergeCell ref="AJ27:AK31"/>
    <mergeCell ref="AM27:AN31"/>
    <mergeCell ref="AO27:AP31"/>
    <mergeCell ref="AQ27:AT28"/>
    <mergeCell ref="AU27:AU31"/>
    <mergeCell ref="BQ27:BR27"/>
    <mergeCell ref="AX28:AY31"/>
    <mergeCell ref="AZ28:BE28"/>
    <mergeCell ref="BQ28:BR28"/>
    <mergeCell ref="BD29:BE31"/>
    <mergeCell ref="BQ29:BR29"/>
    <mergeCell ref="BH21:BH22"/>
    <mergeCell ref="BI21:BI22"/>
    <mergeCell ref="BF27:BG31"/>
    <mergeCell ref="BI27:BJ31"/>
    <mergeCell ref="BK27:BL31"/>
    <mergeCell ref="BA21:BA22"/>
    <mergeCell ref="BB21:BB22"/>
    <mergeCell ref="BC21:BC22"/>
    <mergeCell ref="BD21:BD22"/>
    <mergeCell ref="BE21:BE22"/>
    <mergeCell ref="BF21:BF22"/>
    <mergeCell ref="BG21:BG22"/>
    <mergeCell ref="AZ29:BA31"/>
    <mergeCell ref="BB29:BC31"/>
    <mergeCell ref="AY21:AY22"/>
    <mergeCell ref="AZ21:AZ22"/>
    <mergeCell ref="AX21:AX22"/>
    <mergeCell ref="AU24:AY24"/>
    <mergeCell ref="B8:M9"/>
    <mergeCell ref="B10:M10"/>
    <mergeCell ref="B11:M11"/>
    <mergeCell ref="M16:M18"/>
    <mergeCell ref="BF16:BI16"/>
    <mergeCell ref="N16:R16"/>
    <mergeCell ref="S16:V16"/>
    <mergeCell ref="BM27:BP28"/>
    <mergeCell ref="BM29:BN31"/>
    <mergeCell ref="BO29:BP31"/>
    <mergeCell ref="AV26:BP26"/>
    <mergeCell ref="AX27:BE27"/>
    <mergeCell ref="AV27:AW31"/>
    <mergeCell ref="AD29:AE31"/>
    <mergeCell ref="AR21:AR22"/>
    <mergeCell ref="AS21:AS22"/>
    <mergeCell ref="AT21:AT22"/>
    <mergeCell ref="AU21:AU22"/>
    <mergeCell ref="AV21:AV22"/>
    <mergeCell ref="AW21:AW22"/>
    <mergeCell ref="AE21:AE22"/>
    <mergeCell ref="AF21:AF22"/>
    <mergeCell ref="AG21:AG22"/>
    <mergeCell ref="AH21:AH22"/>
    <mergeCell ref="W16:Z16"/>
    <mergeCell ref="AA16:AE16"/>
    <mergeCell ref="AF16:AI16"/>
    <mergeCell ref="AJ16:AM16"/>
    <mergeCell ref="AN16:AR16"/>
    <mergeCell ref="AS16:AV16"/>
    <mergeCell ref="AW16:AZ16"/>
    <mergeCell ref="BA16:BE16"/>
    <mergeCell ref="AW2:BH3"/>
    <mergeCell ref="AS33:AT33"/>
    <mergeCell ref="AV33:AW33"/>
    <mergeCell ref="AX33:AY33"/>
    <mergeCell ref="AZ33:BA33"/>
    <mergeCell ref="BB33:BC33"/>
    <mergeCell ref="BD33:BE33"/>
    <mergeCell ref="M21:M22"/>
    <mergeCell ref="N21:N22"/>
    <mergeCell ref="O21:O22"/>
    <mergeCell ref="P21:P22"/>
    <mergeCell ref="Q21:Q22"/>
    <mergeCell ref="V21:V22"/>
    <mergeCell ref="R21:R22"/>
    <mergeCell ref="S21:S22"/>
    <mergeCell ref="AD21:AD22"/>
    <mergeCell ref="AB21:AB22"/>
    <mergeCell ref="AC21:AC22"/>
    <mergeCell ref="T21:T22"/>
    <mergeCell ref="U21:U22"/>
    <mergeCell ref="W21:W22"/>
    <mergeCell ref="X21:X22"/>
    <mergeCell ref="Y21:Y22"/>
    <mergeCell ref="Z21:Z22"/>
    <mergeCell ref="AA21:AA22"/>
    <mergeCell ref="BD34:BE34"/>
    <mergeCell ref="BF34:BG34"/>
    <mergeCell ref="BI34:BJ34"/>
    <mergeCell ref="Q34:R34"/>
    <mergeCell ref="S34:T34"/>
    <mergeCell ref="U34:V34"/>
    <mergeCell ref="W34:X34"/>
    <mergeCell ref="Z34:AA34"/>
    <mergeCell ref="AB34:AC34"/>
    <mergeCell ref="AD34:AE34"/>
    <mergeCell ref="AF34:AG34"/>
    <mergeCell ref="AH34:AI34"/>
    <mergeCell ref="BK35:BL35"/>
    <mergeCell ref="BM35:BN35"/>
    <mergeCell ref="BO35:BP35"/>
    <mergeCell ref="AM35:AN35"/>
    <mergeCell ref="AO35:AP35"/>
    <mergeCell ref="AQ35:AR35"/>
    <mergeCell ref="AS35:AT35"/>
    <mergeCell ref="AV35:AW35"/>
    <mergeCell ref="AX35:AY35"/>
    <mergeCell ref="AZ35:BA35"/>
    <mergeCell ref="BB35:BC35"/>
    <mergeCell ref="BD35:BE35"/>
    <mergeCell ref="BF35:BG35"/>
    <mergeCell ref="BI35:BJ35"/>
    <mergeCell ref="AF36:AG36"/>
    <mergeCell ref="AH36:AI36"/>
    <mergeCell ref="AJ36:AK36"/>
    <mergeCell ref="AM36:AN36"/>
    <mergeCell ref="AO36:AP36"/>
    <mergeCell ref="C36:N36"/>
    <mergeCell ref="O36:P36"/>
    <mergeCell ref="Q36:R36"/>
    <mergeCell ref="S36:T36"/>
    <mergeCell ref="U36:V36"/>
    <mergeCell ref="W36:X36"/>
    <mergeCell ref="Z36:AA36"/>
    <mergeCell ref="C39:N39"/>
    <mergeCell ref="O39:P39"/>
    <mergeCell ref="Q39:R39"/>
    <mergeCell ref="S39:T39"/>
    <mergeCell ref="U39:V39"/>
    <mergeCell ref="W39:X39"/>
    <mergeCell ref="Z39:AA39"/>
    <mergeCell ref="AB36:AC36"/>
    <mergeCell ref="AD36:AE36"/>
    <mergeCell ref="O38:P38"/>
    <mergeCell ref="Q38:R38"/>
    <mergeCell ref="S38:T38"/>
    <mergeCell ref="U38:V38"/>
    <mergeCell ref="W38:X38"/>
    <mergeCell ref="Z38:AA38"/>
    <mergeCell ref="C37:N37"/>
    <mergeCell ref="O37:P37"/>
    <mergeCell ref="Q37:R37"/>
    <mergeCell ref="S37:T37"/>
    <mergeCell ref="U37:V37"/>
    <mergeCell ref="W37:X37"/>
    <mergeCell ref="Z37:AA37"/>
    <mergeCell ref="AB37:AC37"/>
    <mergeCell ref="AD37:AE37"/>
    <mergeCell ref="BM38:BN38"/>
    <mergeCell ref="BO38:BP38"/>
    <mergeCell ref="AQ38:AR38"/>
    <mergeCell ref="AS38:AT38"/>
    <mergeCell ref="AV38:AW38"/>
    <mergeCell ref="AX38:AY38"/>
    <mergeCell ref="AZ38:BA38"/>
    <mergeCell ref="BB38:BC38"/>
    <mergeCell ref="BD38:BE38"/>
    <mergeCell ref="BF38:BG38"/>
    <mergeCell ref="BI38:BJ38"/>
    <mergeCell ref="BF39:BG39"/>
    <mergeCell ref="BI39:BJ39"/>
    <mergeCell ref="BK38:BL38"/>
    <mergeCell ref="AB38:AC38"/>
    <mergeCell ref="AD38:AE38"/>
    <mergeCell ref="AF38:AG38"/>
    <mergeCell ref="AH38:AI38"/>
    <mergeCell ref="AJ38:AK38"/>
    <mergeCell ref="AM38:AN38"/>
    <mergeCell ref="AO38:AP38"/>
    <mergeCell ref="AB39:AC39"/>
    <mergeCell ref="AD39:AE39"/>
    <mergeCell ref="AF39:AG39"/>
    <mergeCell ref="AH39:AI39"/>
    <mergeCell ref="AJ39:AK39"/>
    <mergeCell ref="AM39:AN39"/>
    <mergeCell ref="AO39:AP39"/>
    <mergeCell ref="AB42:AC42"/>
    <mergeCell ref="AD42:AE42"/>
    <mergeCell ref="AB41:AC41"/>
    <mergeCell ref="AD41:AE41"/>
    <mergeCell ref="BK39:BL39"/>
    <mergeCell ref="BM39:BN39"/>
    <mergeCell ref="BO39:BP39"/>
    <mergeCell ref="BO40:BP40"/>
    <mergeCell ref="AQ39:AR39"/>
    <mergeCell ref="AS39:AT39"/>
    <mergeCell ref="AV39:AW39"/>
    <mergeCell ref="AX39:AY39"/>
    <mergeCell ref="AZ39:BA39"/>
    <mergeCell ref="BB39:BC39"/>
    <mergeCell ref="BD39:BE39"/>
    <mergeCell ref="BK40:BL40"/>
    <mergeCell ref="BM40:BN40"/>
    <mergeCell ref="AV40:AW40"/>
    <mergeCell ref="AX40:AY40"/>
    <mergeCell ref="AZ40:BA40"/>
    <mergeCell ref="BB40:BC40"/>
    <mergeCell ref="BD40:BE40"/>
    <mergeCell ref="BF40:BG40"/>
    <mergeCell ref="BI40:BJ40"/>
    <mergeCell ref="C42:N42"/>
    <mergeCell ref="O42:P42"/>
    <mergeCell ref="Q42:R42"/>
    <mergeCell ref="S42:T42"/>
    <mergeCell ref="U42:V42"/>
    <mergeCell ref="W42:X42"/>
    <mergeCell ref="Z42:AA42"/>
    <mergeCell ref="C40:N40"/>
    <mergeCell ref="O40:P40"/>
    <mergeCell ref="Q40:R40"/>
    <mergeCell ref="S40:T40"/>
    <mergeCell ref="U40:V40"/>
    <mergeCell ref="W40:X40"/>
    <mergeCell ref="Z40:AA40"/>
    <mergeCell ref="BF43:BG43"/>
    <mergeCell ref="BI43:BJ43"/>
    <mergeCell ref="AF42:AG42"/>
    <mergeCell ref="AH42:AI42"/>
    <mergeCell ref="AJ42:AK42"/>
    <mergeCell ref="AM42:AN42"/>
    <mergeCell ref="AO42:AP42"/>
    <mergeCell ref="BF42:BG42"/>
    <mergeCell ref="BI42:BJ42"/>
    <mergeCell ref="BO41:BP41"/>
    <mergeCell ref="AQ41:AR41"/>
    <mergeCell ref="AS41:AT41"/>
    <mergeCell ref="AV41:AW41"/>
    <mergeCell ref="AX41:AY41"/>
    <mergeCell ref="AZ41:BA41"/>
    <mergeCell ref="BB41:BC41"/>
    <mergeCell ref="BD41:BE41"/>
    <mergeCell ref="C41:N41"/>
    <mergeCell ref="O41:P41"/>
    <mergeCell ref="Q41:R41"/>
    <mergeCell ref="S41:T41"/>
    <mergeCell ref="U41:V41"/>
    <mergeCell ref="W41:X41"/>
    <mergeCell ref="Z41:AA41"/>
    <mergeCell ref="AF41:AG41"/>
    <mergeCell ref="AH41:AI41"/>
    <mergeCell ref="AJ41:AK41"/>
    <mergeCell ref="AM41:AN41"/>
    <mergeCell ref="AO41:AP41"/>
    <mergeCell ref="BF41:BG41"/>
    <mergeCell ref="BI41:BJ41"/>
    <mergeCell ref="BK41:BL41"/>
    <mergeCell ref="BM41:BN41"/>
    <mergeCell ref="BK42:BL42"/>
    <mergeCell ref="BM42:BN42"/>
    <mergeCell ref="BO42:BP42"/>
    <mergeCell ref="BO43:BP43"/>
    <mergeCell ref="C43:N43"/>
    <mergeCell ref="O43:P43"/>
    <mergeCell ref="Q43:R43"/>
    <mergeCell ref="S43:T43"/>
    <mergeCell ref="U43:V43"/>
    <mergeCell ref="W43:X43"/>
    <mergeCell ref="Z43:AA43"/>
    <mergeCell ref="AQ42:AR42"/>
    <mergeCell ref="AS42:AT42"/>
    <mergeCell ref="AV42:AW42"/>
    <mergeCell ref="AX42:AY42"/>
    <mergeCell ref="AZ42:BA42"/>
    <mergeCell ref="BB42:BC42"/>
    <mergeCell ref="BD42:BE42"/>
    <mergeCell ref="AB43:AC43"/>
    <mergeCell ref="AD43:AE43"/>
    <mergeCell ref="AF43:AG43"/>
    <mergeCell ref="AH43:AI43"/>
    <mergeCell ref="AZ43:BA43"/>
    <mergeCell ref="BB43:BC43"/>
    <mergeCell ref="C34:N34"/>
    <mergeCell ref="O34:P34"/>
    <mergeCell ref="BK33:BL33"/>
    <mergeCell ref="BM33:BN33"/>
    <mergeCell ref="BO33:BP33"/>
    <mergeCell ref="AB33:AC33"/>
    <mergeCell ref="AD33:AE33"/>
    <mergeCell ref="AF33:AG33"/>
    <mergeCell ref="AH33:AI33"/>
    <mergeCell ref="AJ33:AK33"/>
    <mergeCell ref="AM33:AN33"/>
    <mergeCell ref="AO33:AP33"/>
    <mergeCell ref="BK34:BL34"/>
    <mergeCell ref="BM34:BN34"/>
    <mergeCell ref="BO34:BP34"/>
    <mergeCell ref="AV34:AW34"/>
    <mergeCell ref="AJ34:AK34"/>
    <mergeCell ref="AM34:AN34"/>
    <mergeCell ref="AO34:AP34"/>
    <mergeCell ref="AQ34:AR34"/>
    <mergeCell ref="AS34:AT34"/>
    <mergeCell ref="AX34:AY34"/>
    <mergeCell ref="AZ34:BA34"/>
    <mergeCell ref="BB34:BC34"/>
    <mergeCell ref="S27:T31"/>
    <mergeCell ref="Q33:R33"/>
    <mergeCell ref="S33:T33"/>
    <mergeCell ref="U33:V33"/>
    <mergeCell ref="W33:X33"/>
    <mergeCell ref="Z33:AA33"/>
    <mergeCell ref="S24:Y24"/>
    <mergeCell ref="A26:A31"/>
    <mergeCell ref="B26:B31"/>
    <mergeCell ref="O26:O31"/>
    <mergeCell ref="P26:P31"/>
    <mergeCell ref="Q26:X26"/>
    <mergeCell ref="Y27:Y31"/>
    <mergeCell ref="U27:V31"/>
    <mergeCell ref="W27:X31"/>
    <mergeCell ref="Z27:AA31"/>
    <mergeCell ref="A32:BR32"/>
    <mergeCell ref="C26:N31"/>
    <mergeCell ref="C33:N33"/>
    <mergeCell ref="O33:P33"/>
    <mergeCell ref="Q27:R31"/>
    <mergeCell ref="BF33:BG33"/>
    <mergeCell ref="BI33:BJ33"/>
    <mergeCell ref="AQ33:AR33"/>
    <mergeCell ref="AB35:AC35"/>
    <mergeCell ref="AD35:AE35"/>
    <mergeCell ref="AF35:AG35"/>
    <mergeCell ref="AH35:AI35"/>
    <mergeCell ref="AJ35:AK35"/>
    <mergeCell ref="C35:N35"/>
    <mergeCell ref="O35:P35"/>
    <mergeCell ref="Q35:R35"/>
    <mergeCell ref="S35:T35"/>
    <mergeCell ref="U35:V35"/>
    <mergeCell ref="W35:X35"/>
    <mergeCell ref="Z35:AA35"/>
    <mergeCell ref="BF36:BG36"/>
    <mergeCell ref="BI36:BJ36"/>
    <mergeCell ref="BK36:BL36"/>
    <mergeCell ref="BM36:BN36"/>
    <mergeCell ref="BO36:BP36"/>
    <mergeCell ref="BO37:BP37"/>
    <mergeCell ref="AQ36:AR36"/>
    <mergeCell ref="AS36:AT36"/>
    <mergeCell ref="AV36:AW36"/>
    <mergeCell ref="AX36:AY36"/>
    <mergeCell ref="AZ36:BA36"/>
    <mergeCell ref="BB36:BC36"/>
    <mergeCell ref="BD36:BE36"/>
    <mergeCell ref="BK37:BL37"/>
    <mergeCell ref="BM37:BN37"/>
    <mergeCell ref="AV37:AW37"/>
    <mergeCell ref="AX37:AY37"/>
    <mergeCell ref="AZ37:BA37"/>
    <mergeCell ref="BB37:BC37"/>
    <mergeCell ref="BD37:BE37"/>
    <mergeCell ref="BF37:BG37"/>
    <mergeCell ref="BI37:BJ37"/>
    <mergeCell ref="AQ37:AR37"/>
    <mergeCell ref="AS37:AT37"/>
    <mergeCell ref="AQ40:AR40"/>
    <mergeCell ref="AS40:AT40"/>
    <mergeCell ref="AB40:AC40"/>
    <mergeCell ref="AD40:AE40"/>
    <mergeCell ref="AF40:AG40"/>
    <mergeCell ref="AH40:AI40"/>
    <mergeCell ref="AJ40:AK40"/>
    <mergeCell ref="AM40:AN40"/>
    <mergeCell ref="AO40:AP40"/>
    <mergeCell ref="AF37:AG37"/>
    <mergeCell ref="AH37:AI37"/>
    <mergeCell ref="AJ37:AK37"/>
    <mergeCell ref="AM37:AN37"/>
    <mergeCell ref="AO37:AP37"/>
    <mergeCell ref="C38:N38"/>
    <mergeCell ref="O51:P51"/>
    <mergeCell ref="Q51:R51"/>
    <mergeCell ref="S51:T51"/>
    <mergeCell ref="U51:V51"/>
    <mergeCell ref="W51:X51"/>
    <mergeCell ref="Z51:AA51"/>
    <mergeCell ref="W45:X45"/>
    <mergeCell ref="Z45:AA45"/>
    <mergeCell ref="Z46:AA46"/>
    <mergeCell ref="S45:T45"/>
    <mergeCell ref="U45:V45"/>
    <mergeCell ref="O46:P46"/>
    <mergeCell ref="Q46:R46"/>
    <mergeCell ref="S46:T46"/>
    <mergeCell ref="U46:V46"/>
    <mergeCell ref="W46:X46"/>
    <mergeCell ref="C50:N50"/>
    <mergeCell ref="O50:P50"/>
    <mergeCell ref="BK52:BL52"/>
    <mergeCell ref="BM52:BN52"/>
    <mergeCell ref="AV52:AW52"/>
    <mergeCell ref="AX52:AY52"/>
    <mergeCell ref="AZ52:BA52"/>
    <mergeCell ref="BB52:BC52"/>
    <mergeCell ref="BD52:BE52"/>
    <mergeCell ref="BF52:BG52"/>
    <mergeCell ref="BI52:BJ52"/>
    <mergeCell ref="BK50:BL50"/>
    <mergeCell ref="BM50:BN50"/>
    <mergeCell ref="BO50:BP50"/>
    <mergeCell ref="AQ50:AR50"/>
    <mergeCell ref="AS50:AT50"/>
    <mergeCell ref="AV50:AW50"/>
    <mergeCell ref="AX50:AY50"/>
    <mergeCell ref="AZ50:BA50"/>
    <mergeCell ref="BB50:BC50"/>
    <mergeCell ref="BD50:BE50"/>
    <mergeCell ref="BF50:BG50"/>
    <mergeCell ref="BI50:BJ50"/>
    <mergeCell ref="BF51:BG51"/>
    <mergeCell ref="BI51:BJ51"/>
    <mergeCell ref="AB50:AC50"/>
    <mergeCell ref="AD50:AE50"/>
    <mergeCell ref="AF50:AG50"/>
    <mergeCell ref="AH50:AI50"/>
    <mergeCell ref="AJ50:AK50"/>
    <mergeCell ref="AM50:AN50"/>
    <mergeCell ref="AO50:AP50"/>
    <mergeCell ref="AB51:AC51"/>
    <mergeCell ref="AD51:AE51"/>
    <mergeCell ref="AF51:AG51"/>
    <mergeCell ref="AH51:AI51"/>
    <mergeCell ref="AJ51:AK51"/>
    <mergeCell ref="AM51:AN51"/>
    <mergeCell ref="AO51:AP51"/>
    <mergeCell ref="C51:N51"/>
    <mergeCell ref="BK51:BL51"/>
    <mergeCell ref="BM51:BN51"/>
    <mergeCell ref="BO51:BP51"/>
    <mergeCell ref="BO52:BP52"/>
    <mergeCell ref="C52:N52"/>
    <mergeCell ref="O52:P52"/>
    <mergeCell ref="Q52:R52"/>
    <mergeCell ref="S52:T52"/>
    <mergeCell ref="U52:V52"/>
    <mergeCell ref="W52:X52"/>
    <mergeCell ref="Z52:AA52"/>
    <mergeCell ref="AQ51:AR51"/>
    <mergeCell ref="AS51:AT51"/>
    <mergeCell ref="AV51:AW51"/>
    <mergeCell ref="AX51:AY51"/>
    <mergeCell ref="AZ51:BA51"/>
    <mergeCell ref="BB51:BC51"/>
    <mergeCell ref="BD51:BE51"/>
    <mergeCell ref="AB52:AC52"/>
    <mergeCell ref="AD52:AE52"/>
    <mergeCell ref="AF52:AG52"/>
    <mergeCell ref="AH52:AI52"/>
    <mergeCell ref="AJ52:AK52"/>
    <mergeCell ref="AQ43:AR43"/>
    <mergeCell ref="AS43:AT43"/>
    <mergeCell ref="BQ43:BR43"/>
    <mergeCell ref="A44:BR44"/>
    <mergeCell ref="C45:N45"/>
    <mergeCell ref="O45:P45"/>
    <mergeCell ref="Q45:R45"/>
    <mergeCell ref="BO45:BP45"/>
    <mergeCell ref="AB45:AC45"/>
    <mergeCell ref="AD45:AE45"/>
    <mergeCell ref="AJ43:AK43"/>
    <mergeCell ref="AM43:AN43"/>
    <mergeCell ref="AO43:AP43"/>
    <mergeCell ref="AX45:AY45"/>
    <mergeCell ref="AZ45:BA45"/>
    <mergeCell ref="BB45:BC45"/>
    <mergeCell ref="BD45:BE45"/>
    <mergeCell ref="BF45:BG45"/>
    <mergeCell ref="BI45:BJ45"/>
    <mergeCell ref="BK43:BL43"/>
    <mergeCell ref="BM43:BN43"/>
    <mergeCell ref="AV43:AW43"/>
    <mergeCell ref="AX43:AY43"/>
    <mergeCell ref="BD43:BE43"/>
    <mergeCell ref="BM47:BN47"/>
    <mergeCell ref="BO47:BP47"/>
    <mergeCell ref="BQ47:BR47"/>
    <mergeCell ref="AX47:AY47"/>
    <mergeCell ref="AZ47:BA47"/>
    <mergeCell ref="BB47:BC47"/>
    <mergeCell ref="BD47:BE47"/>
    <mergeCell ref="BF47:BG47"/>
    <mergeCell ref="BI47:BJ47"/>
    <mergeCell ref="BK47:BL47"/>
    <mergeCell ref="BF46:BG46"/>
    <mergeCell ref="BI46:BJ46"/>
    <mergeCell ref="BK46:BL46"/>
    <mergeCell ref="BM46:BN46"/>
    <mergeCell ref="BO46:BP46"/>
    <mergeCell ref="AS45:AT45"/>
    <mergeCell ref="AV45:AW45"/>
    <mergeCell ref="AV46:AW46"/>
    <mergeCell ref="AX46:AY46"/>
    <mergeCell ref="AZ46:BA46"/>
    <mergeCell ref="BB46:BC46"/>
    <mergeCell ref="BD46:BE46"/>
    <mergeCell ref="AS46:AT46"/>
    <mergeCell ref="BK45:BL45"/>
    <mergeCell ref="BM45:BN45"/>
    <mergeCell ref="C46:N46"/>
    <mergeCell ref="C47:N47"/>
    <mergeCell ref="O47:P47"/>
    <mergeCell ref="Q47:R47"/>
    <mergeCell ref="S47:T47"/>
    <mergeCell ref="U47:V47"/>
    <mergeCell ref="W47:X47"/>
    <mergeCell ref="AO45:AP45"/>
    <mergeCell ref="AQ45:AR45"/>
    <mergeCell ref="AO46:AP46"/>
    <mergeCell ref="AQ46:AR46"/>
    <mergeCell ref="Z47:AA47"/>
    <mergeCell ref="AB46:AC46"/>
    <mergeCell ref="AD46:AE46"/>
    <mergeCell ref="AF45:AG45"/>
    <mergeCell ref="AH45:AI45"/>
    <mergeCell ref="AF46:AG46"/>
    <mergeCell ref="AH46:AI46"/>
    <mergeCell ref="AJ46:AK46"/>
    <mergeCell ref="AJ45:AK45"/>
    <mergeCell ref="AM45:AN45"/>
    <mergeCell ref="AM46:AN46"/>
    <mergeCell ref="AS47:AT47"/>
    <mergeCell ref="AV47:AW47"/>
    <mergeCell ref="AQ49:AR49"/>
    <mergeCell ref="AS49:AT49"/>
    <mergeCell ref="AB49:AC49"/>
    <mergeCell ref="AD49:AE49"/>
    <mergeCell ref="AF49:AG49"/>
    <mergeCell ref="AH49:AI49"/>
    <mergeCell ref="AJ49:AK49"/>
    <mergeCell ref="AM49:AN49"/>
    <mergeCell ref="AO49:AP49"/>
    <mergeCell ref="AO47:AP47"/>
    <mergeCell ref="AQ47:AR47"/>
    <mergeCell ref="AB47:AC47"/>
    <mergeCell ref="AD47:AE47"/>
    <mergeCell ref="AF47:AG47"/>
    <mergeCell ref="AH47:AI47"/>
    <mergeCell ref="AJ47:AK47"/>
    <mergeCell ref="AM47:AN47"/>
    <mergeCell ref="AB48:AC48"/>
    <mergeCell ref="AD48:AE48"/>
    <mergeCell ref="AF48:AG48"/>
    <mergeCell ref="AH48:AI48"/>
    <mergeCell ref="AJ48:AK48"/>
    <mergeCell ref="BK49:BL49"/>
    <mergeCell ref="BM49:BN49"/>
    <mergeCell ref="AV49:AW49"/>
    <mergeCell ref="AX49:AY49"/>
    <mergeCell ref="AZ49:BA49"/>
    <mergeCell ref="BB49:BC49"/>
    <mergeCell ref="BD49:BE49"/>
    <mergeCell ref="BF49:BG49"/>
    <mergeCell ref="BI49:BJ49"/>
    <mergeCell ref="AM48:AN48"/>
    <mergeCell ref="AO48:AP48"/>
    <mergeCell ref="BF48:BG48"/>
    <mergeCell ref="BI48:BJ48"/>
    <mergeCell ref="BK48:BL48"/>
    <mergeCell ref="BM48:BN48"/>
    <mergeCell ref="BO48:BP48"/>
    <mergeCell ref="BO49:BP49"/>
    <mergeCell ref="C48:N48"/>
    <mergeCell ref="O48:P48"/>
    <mergeCell ref="Q48:R48"/>
    <mergeCell ref="S48:T48"/>
    <mergeCell ref="U48:V48"/>
    <mergeCell ref="W48:X48"/>
    <mergeCell ref="Z48:AA48"/>
    <mergeCell ref="AQ48:AR48"/>
    <mergeCell ref="AS48:AT48"/>
    <mergeCell ref="AV48:AW48"/>
    <mergeCell ref="AX48:AY48"/>
    <mergeCell ref="AZ48:BA48"/>
    <mergeCell ref="BB48:BC48"/>
    <mergeCell ref="BD48:BE48"/>
    <mergeCell ref="C49:N49"/>
    <mergeCell ref="O49:P49"/>
    <mergeCell ref="Q49:R49"/>
    <mergeCell ref="S49:T49"/>
    <mergeCell ref="U49:V49"/>
    <mergeCell ref="W49:X49"/>
    <mergeCell ref="Z49:AA49"/>
    <mergeCell ref="W54:X54"/>
    <mergeCell ref="Z54:AA54"/>
    <mergeCell ref="Z55:AA55"/>
    <mergeCell ref="S54:T54"/>
    <mergeCell ref="U54:V54"/>
    <mergeCell ref="Q50:R50"/>
    <mergeCell ref="S50:T50"/>
    <mergeCell ref="U50:V50"/>
    <mergeCell ref="W50:X50"/>
    <mergeCell ref="Z50:AA50"/>
    <mergeCell ref="O55:P55"/>
    <mergeCell ref="Q55:R55"/>
    <mergeCell ref="S55:T55"/>
    <mergeCell ref="U55:V55"/>
    <mergeCell ref="W55:X55"/>
    <mergeCell ref="O61:P61"/>
    <mergeCell ref="Q61:R61"/>
    <mergeCell ref="S61:T61"/>
    <mergeCell ref="U61:V61"/>
    <mergeCell ref="W61:X61"/>
    <mergeCell ref="O57:P57"/>
    <mergeCell ref="Q57:R57"/>
    <mergeCell ref="S57:T57"/>
    <mergeCell ref="U57:V57"/>
    <mergeCell ref="W57:X57"/>
    <mergeCell ref="Z61:AA61"/>
    <mergeCell ref="A62:BR62"/>
    <mergeCell ref="C61:N61"/>
    <mergeCell ref="C63:N63"/>
    <mergeCell ref="O63:P63"/>
    <mergeCell ref="Q63:R63"/>
    <mergeCell ref="S63:T63"/>
    <mergeCell ref="U63:V63"/>
    <mergeCell ref="W63:X63"/>
    <mergeCell ref="AD63:AE63"/>
    <mergeCell ref="AF63:AG63"/>
    <mergeCell ref="AH63:AI63"/>
    <mergeCell ref="AJ63:AK63"/>
    <mergeCell ref="AM63:AN63"/>
    <mergeCell ref="AO63:AP63"/>
    <mergeCell ref="AQ63:AR63"/>
    <mergeCell ref="BI63:BJ63"/>
    <mergeCell ref="BK63:BL63"/>
    <mergeCell ref="BM63:BN63"/>
    <mergeCell ref="BO63:BP63"/>
    <mergeCell ref="BQ63:BR63"/>
    <mergeCell ref="AS63:AT63"/>
    <mergeCell ref="AV63:AW63"/>
    <mergeCell ref="AX63:AY63"/>
    <mergeCell ref="AZ63:BA63"/>
    <mergeCell ref="BB63:BC63"/>
    <mergeCell ref="BD63:BE63"/>
    <mergeCell ref="BF63:BG63"/>
    <mergeCell ref="BF64:BG64"/>
    <mergeCell ref="BI64:BJ64"/>
    <mergeCell ref="AQ64:AR64"/>
    <mergeCell ref="AS64:AT64"/>
    <mergeCell ref="AV64:AW64"/>
    <mergeCell ref="AX64:AY64"/>
    <mergeCell ref="AZ64:BA64"/>
    <mergeCell ref="BB64:BC64"/>
    <mergeCell ref="BD64:BE64"/>
    <mergeCell ref="BQ60:BR60"/>
    <mergeCell ref="BO61:BP61"/>
    <mergeCell ref="BQ61:BR61"/>
    <mergeCell ref="AZ60:BA60"/>
    <mergeCell ref="BB60:BC60"/>
    <mergeCell ref="BD60:BE60"/>
    <mergeCell ref="BF60:BG60"/>
    <mergeCell ref="BI60:BJ60"/>
    <mergeCell ref="BK60:BL60"/>
    <mergeCell ref="BM60:BN60"/>
    <mergeCell ref="BK61:BL61"/>
    <mergeCell ref="BM61:BN61"/>
    <mergeCell ref="C60:N60"/>
    <mergeCell ref="O60:P60"/>
    <mergeCell ref="Q60:R60"/>
    <mergeCell ref="S60:T60"/>
    <mergeCell ref="U60:V60"/>
    <mergeCell ref="W60:X60"/>
    <mergeCell ref="Z60:AA60"/>
    <mergeCell ref="AO59:AP59"/>
    <mergeCell ref="AQ59:AR59"/>
    <mergeCell ref="AO60:AP60"/>
    <mergeCell ref="AQ60:AR60"/>
    <mergeCell ref="Z59:AA59"/>
    <mergeCell ref="AB59:AC59"/>
    <mergeCell ref="AD59:AE59"/>
    <mergeCell ref="AF59:AG59"/>
    <mergeCell ref="AH59:AI59"/>
    <mergeCell ref="AJ59:AK59"/>
    <mergeCell ref="AM59:AN59"/>
    <mergeCell ref="AB60:AC60"/>
    <mergeCell ref="AD60:AE60"/>
    <mergeCell ref="AF60:AG60"/>
    <mergeCell ref="AH60:AI60"/>
    <mergeCell ref="AJ60:AK60"/>
    <mergeCell ref="AS60:AT60"/>
    <mergeCell ref="AV60:AW60"/>
    <mergeCell ref="AX60:AY60"/>
    <mergeCell ref="BK64:BL64"/>
    <mergeCell ref="BM64:BN64"/>
    <mergeCell ref="BO64:BP64"/>
    <mergeCell ref="BQ64:BR64"/>
    <mergeCell ref="AB64:AC64"/>
    <mergeCell ref="AD64:AE64"/>
    <mergeCell ref="AF64:AG64"/>
    <mergeCell ref="AH64:AI64"/>
    <mergeCell ref="AJ64:AK64"/>
    <mergeCell ref="AM64:AN64"/>
    <mergeCell ref="AO64:AP64"/>
    <mergeCell ref="AB61:AC61"/>
    <mergeCell ref="AD61:AE61"/>
    <mergeCell ref="AF61:AG61"/>
    <mergeCell ref="AH61:AI61"/>
    <mergeCell ref="AJ61:AK61"/>
    <mergeCell ref="AM61:AN61"/>
    <mergeCell ref="BD61:BE61"/>
    <mergeCell ref="BF61:BG61"/>
    <mergeCell ref="BI61:BJ61"/>
    <mergeCell ref="BO60:BP60"/>
    <mergeCell ref="AB55:AC55"/>
    <mergeCell ref="AD55:AE55"/>
    <mergeCell ref="AF54:AG54"/>
    <mergeCell ref="AH54:AI54"/>
    <mergeCell ref="AF55:AG55"/>
    <mergeCell ref="AH55:AI55"/>
    <mergeCell ref="AJ55:AK55"/>
    <mergeCell ref="AO52:AP52"/>
    <mergeCell ref="AX54:AY54"/>
    <mergeCell ref="AQ52:AR52"/>
    <mergeCell ref="AS52:AT52"/>
    <mergeCell ref="AJ54:AK54"/>
    <mergeCell ref="AM54:AN54"/>
    <mergeCell ref="AM55:AN55"/>
    <mergeCell ref="AM52:AN52"/>
    <mergeCell ref="BM56:BN56"/>
    <mergeCell ref="BO56:BP56"/>
    <mergeCell ref="AX56:AY56"/>
    <mergeCell ref="AZ56:BA56"/>
    <mergeCell ref="BB56:BC56"/>
    <mergeCell ref="BD56:BE56"/>
    <mergeCell ref="BF56:BG56"/>
    <mergeCell ref="BI56:BJ56"/>
    <mergeCell ref="BK56:BL56"/>
    <mergeCell ref="BF55:BG55"/>
    <mergeCell ref="BI55:BJ55"/>
    <mergeCell ref="BK55:BL55"/>
    <mergeCell ref="BM55:BN55"/>
    <mergeCell ref="BO55:BP55"/>
    <mergeCell ref="BQ55:BR55"/>
    <mergeCell ref="BO54:BP54"/>
    <mergeCell ref="AZ54:BA54"/>
    <mergeCell ref="BB54:BC54"/>
    <mergeCell ref="BD54:BE54"/>
    <mergeCell ref="BF54:BG54"/>
    <mergeCell ref="BI54:BJ54"/>
    <mergeCell ref="BK54:BL54"/>
    <mergeCell ref="BM54:BN54"/>
    <mergeCell ref="BQ56:BR56"/>
    <mergeCell ref="AS54:AT54"/>
    <mergeCell ref="AV54:AW54"/>
    <mergeCell ref="AV55:AW55"/>
    <mergeCell ref="AX55:AY55"/>
    <mergeCell ref="AZ55:BA55"/>
    <mergeCell ref="BB55:BC55"/>
    <mergeCell ref="BD55:BE55"/>
    <mergeCell ref="C55:N55"/>
    <mergeCell ref="C56:N56"/>
    <mergeCell ref="O56:P56"/>
    <mergeCell ref="Q56:R56"/>
    <mergeCell ref="S56:T56"/>
    <mergeCell ref="U56:V56"/>
    <mergeCell ref="W56:X56"/>
    <mergeCell ref="AO54:AP54"/>
    <mergeCell ref="AQ54:AR54"/>
    <mergeCell ref="AO55:AP55"/>
    <mergeCell ref="AQ55:AR55"/>
    <mergeCell ref="AS55:AT55"/>
    <mergeCell ref="AS56:AT56"/>
    <mergeCell ref="AV56:AW56"/>
    <mergeCell ref="Z56:AA56"/>
    <mergeCell ref="AB56:AC56"/>
    <mergeCell ref="BD57:BE57"/>
    <mergeCell ref="AD56:AE56"/>
    <mergeCell ref="AF56:AG56"/>
    <mergeCell ref="AH56:AI56"/>
    <mergeCell ref="AJ56:AK56"/>
    <mergeCell ref="AM56:AN56"/>
    <mergeCell ref="AB57:AC57"/>
    <mergeCell ref="AD57:AE57"/>
    <mergeCell ref="AF57:AG57"/>
    <mergeCell ref="AH57:AI57"/>
    <mergeCell ref="AJ57:AK57"/>
    <mergeCell ref="AM57:AN57"/>
    <mergeCell ref="Z57:AA57"/>
    <mergeCell ref="A58:BR58"/>
    <mergeCell ref="C57:N57"/>
    <mergeCell ref="C59:N59"/>
    <mergeCell ref="O59:P59"/>
    <mergeCell ref="Q59:R59"/>
    <mergeCell ref="S59:T59"/>
    <mergeCell ref="U59:V59"/>
    <mergeCell ref="W59:X59"/>
    <mergeCell ref="BD59:BE59"/>
    <mergeCell ref="BF59:BG59"/>
    <mergeCell ref="BI59:BJ59"/>
    <mergeCell ref="BK59:BL59"/>
    <mergeCell ref="BM59:BN59"/>
    <mergeCell ref="BO59:BP59"/>
    <mergeCell ref="BQ59:BR59"/>
    <mergeCell ref="AO57:AP57"/>
    <mergeCell ref="BF57:BG57"/>
    <mergeCell ref="BI57:BJ57"/>
    <mergeCell ref="BK57:BL57"/>
    <mergeCell ref="BM57:BN57"/>
    <mergeCell ref="BO57:BP57"/>
    <mergeCell ref="BQ57:BR57"/>
    <mergeCell ref="AQ57:AR57"/>
    <mergeCell ref="BA65:BL65"/>
    <mergeCell ref="BA66:BJ66"/>
    <mergeCell ref="BK66:BQ66"/>
    <mergeCell ref="BA67:BJ67"/>
    <mergeCell ref="BK67:BQ67"/>
    <mergeCell ref="AO56:AP56"/>
    <mergeCell ref="AQ56:AR56"/>
    <mergeCell ref="AS59:AT59"/>
    <mergeCell ref="AV59:AW59"/>
    <mergeCell ref="AX59:AY59"/>
    <mergeCell ref="AZ59:BA59"/>
    <mergeCell ref="BB59:BC59"/>
    <mergeCell ref="AQ61:AR61"/>
    <mergeCell ref="AS61:AT61"/>
    <mergeCell ref="AO61:AP61"/>
    <mergeCell ref="AV61:AW61"/>
    <mergeCell ref="AX61:AY61"/>
    <mergeCell ref="AZ61:BA61"/>
    <mergeCell ref="BB61:BC61"/>
    <mergeCell ref="AS57:AT57"/>
    <mergeCell ref="AV57:AW57"/>
    <mergeCell ref="AX57:AY57"/>
    <mergeCell ref="AZ57:BA57"/>
    <mergeCell ref="BB57:BC57"/>
    <mergeCell ref="Z63:AA63"/>
    <mergeCell ref="Z64:AA64"/>
    <mergeCell ref="W65:AJ65"/>
    <mergeCell ref="AB63:AC63"/>
    <mergeCell ref="C64:N64"/>
    <mergeCell ref="O64:P64"/>
    <mergeCell ref="Q64:R64"/>
    <mergeCell ref="S64:T64"/>
    <mergeCell ref="U64:V64"/>
    <mergeCell ref="W64:X64"/>
    <mergeCell ref="H66:AG66"/>
    <mergeCell ref="AH66:AK66"/>
    <mergeCell ref="AL66:AP66"/>
    <mergeCell ref="AQ66:AY66"/>
    <mergeCell ref="AH67:AK67"/>
    <mergeCell ref="AL67:AP67"/>
    <mergeCell ref="AQ67:AY67"/>
    <mergeCell ref="AL69:AP69"/>
    <mergeCell ref="AQ69:AY69"/>
    <mergeCell ref="B71:U71"/>
    <mergeCell ref="AD71:BP71"/>
    <mergeCell ref="H67:AG67"/>
    <mergeCell ref="H68:AG68"/>
    <mergeCell ref="AH68:AK68"/>
    <mergeCell ref="AL68:AP68"/>
    <mergeCell ref="AQ68:AY68"/>
    <mergeCell ref="H69:AG69"/>
    <mergeCell ref="AH69:AK69"/>
    <mergeCell ref="BA68:BJ68"/>
    <mergeCell ref="BK68:BQ68"/>
    <mergeCell ref="BA69:BJ69"/>
    <mergeCell ref="BK69:BQ69"/>
    <mergeCell ref="BQ42:BR42"/>
    <mergeCell ref="BQ45:BR45"/>
    <mergeCell ref="BQ46:BR46"/>
    <mergeCell ref="BQ48:BR48"/>
    <mergeCell ref="BQ49:BR49"/>
    <mergeCell ref="BQ50:BR50"/>
    <mergeCell ref="BQ51:BR51"/>
    <mergeCell ref="BQ54:BR54"/>
    <mergeCell ref="BQ33:BR33"/>
    <mergeCell ref="BQ34:BR34"/>
    <mergeCell ref="BQ35:BR35"/>
    <mergeCell ref="BQ36:BR36"/>
    <mergeCell ref="BQ37:BR37"/>
    <mergeCell ref="BQ38:BR38"/>
    <mergeCell ref="BQ39:BR39"/>
    <mergeCell ref="BQ40:BR40"/>
    <mergeCell ref="BQ41:BR41"/>
    <mergeCell ref="BQ52:BR52"/>
    <mergeCell ref="A53:BR53"/>
    <mergeCell ref="C54:N54"/>
    <mergeCell ref="O54:P54"/>
    <mergeCell ref="Q54:R54"/>
    <mergeCell ref="AB54:AC54"/>
    <mergeCell ref="AD54:AE54"/>
  </mergeCells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998"/>
  <sheetViews>
    <sheetView zoomScale="60" zoomScaleNormal="60" workbookViewId="0">
      <selection activeCell="AU19" sqref="AU19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5.7109375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5.570312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56.85546875" style="6" customWidth="1"/>
    <col min="71" max="16384" width="14.42578125" style="6"/>
  </cols>
  <sheetData>
    <row r="1" spans="1:70" ht="18.75" customHeight="1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9"/>
      <c r="S1" s="9"/>
      <c r="T1" s="9"/>
      <c r="U1" s="9"/>
      <c r="V1" s="9"/>
      <c r="W1" s="9"/>
      <c r="X1" s="9"/>
      <c r="Y1" s="11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11"/>
      <c r="AV1" s="9"/>
      <c r="AW1" s="12" t="s">
        <v>1</v>
      </c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9"/>
      <c r="BJ1" s="9"/>
      <c r="BK1" s="9"/>
      <c r="BL1" s="9"/>
      <c r="BM1" s="14"/>
      <c r="BN1" s="10"/>
      <c r="BO1" s="3"/>
      <c r="BP1" s="3"/>
      <c r="BQ1" s="3"/>
      <c r="BR1" s="3"/>
    </row>
    <row r="2" spans="1:70" ht="21.75" customHeight="1">
      <c r="A2" s="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9"/>
      <c r="S2" s="9"/>
      <c r="T2" s="9"/>
      <c r="U2" s="9"/>
      <c r="V2" s="9"/>
      <c r="W2" s="9"/>
      <c r="X2" s="9"/>
      <c r="Y2" s="11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1"/>
      <c r="AV2" s="9"/>
      <c r="AW2" s="200" t="s">
        <v>2</v>
      </c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9"/>
      <c r="BJ2" s="9"/>
      <c r="BK2" s="9"/>
      <c r="BL2" s="9"/>
      <c r="BM2" s="14"/>
      <c r="BN2" s="10"/>
      <c r="BO2" s="3"/>
      <c r="BP2" s="3"/>
      <c r="BQ2" s="3"/>
      <c r="BR2" s="3"/>
    </row>
    <row r="3" spans="1:70" ht="20.2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15" t="s">
        <v>3</v>
      </c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18.7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5" t="s">
        <v>4</v>
      </c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15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6" t="s">
        <v>5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5.75" customHeight="1">
      <c r="A7" s="3"/>
      <c r="B7" s="1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201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0"/>
      <c r="O8" s="10"/>
      <c r="P8" s="10"/>
      <c r="Q8" s="10"/>
      <c r="R8" s="3"/>
      <c r="S8" s="14"/>
      <c r="T8" s="14"/>
      <c r="U8" s="14"/>
      <c r="V8" s="14"/>
      <c r="W8" s="14"/>
      <c r="X8" s="14"/>
      <c r="Y8" s="5"/>
      <c r="Z8" s="14"/>
      <c r="AA8" s="14"/>
      <c r="AB8" s="14"/>
      <c r="AC8" s="14" t="s">
        <v>6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5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0"/>
      <c r="BN8" s="10"/>
      <c r="BO8" s="3"/>
      <c r="BP8" s="3"/>
      <c r="BQ8" s="3"/>
      <c r="BR8" s="3"/>
    </row>
    <row r="9" spans="1:70" ht="15.75" customHeight="1">
      <c r="A9" s="3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0"/>
      <c r="O9" s="10"/>
      <c r="P9" s="10"/>
      <c r="Q9" s="10"/>
      <c r="R9" s="17"/>
      <c r="S9" s="17"/>
      <c r="T9" s="17"/>
      <c r="U9" s="17"/>
      <c r="V9" s="17"/>
      <c r="W9" s="17"/>
      <c r="X9" s="17"/>
      <c r="Y9" s="11"/>
      <c r="Z9" s="17"/>
      <c r="AA9" s="17"/>
      <c r="AB9" s="17"/>
      <c r="AC9" s="3" t="s">
        <v>7</v>
      </c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8"/>
      <c r="AV9" s="3"/>
      <c r="AW9" s="3"/>
      <c r="AX9" s="3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0"/>
      <c r="BN9" s="10"/>
      <c r="BO9" s="3"/>
      <c r="BP9" s="3"/>
      <c r="BQ9" s="3"/>
      <c r="BR9" s="3"/>
    </row>
    <row r="10" spans="1:70" ht="15.75" customHeight="1">
      <c r="A10" s="3"/>
      <c r="B10" s="20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7"/>
      <c r="O10" s="17"/>
      <c r="P10" s="17"/>
      <c r="Q10" s="17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3"/>
      <c r="AD10" s="14"/>
      <c r="AE10" s="3"/>
      <c r="AF10" s="14" t="s">
        <v>8</v>
      </c>
      <c r="AG10" s="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23.25" customHeight="1">
      <c r="A11" s="3"/>
      <c r="B11" s="202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3"/>
      <c r="S11" s="19"/>
      <c r="T11" s="19"/>
      <c r="U11" s="19"/>
      <c r="V11" s="19"/>
      <c r="W11" s="19"/>
      <c r="X11" s="19"/>
      <c r="Y11" s="20"/>
      <c r="Z11" s="19"/>
      <c r="AA11" s="19"/>
      <c r="AB11" s="14" t="s">
        <v>9</v>
      </c>
      <c r="AC11" s="14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0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0"/>
      <c r="BN11" s="10"/>
      <c r="BO11" s="3"/>
      <c r="BP11" s="3"/>
      <c r="BQ11" s="3"/>
      <c r="BR11" s="3"/>
    </row>
    <row r="12" spans="1:70" ht="23.25" customHeight="1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3"/>
      <c r="S12" s="19"/>
      <c r="T12" s="19"/>
      <c r="U12" s="19"/>
      <c r="V12" s="19"/>
      <c r="W12" s="19"/>
      <c r="X12" s="19"/>
      <c r="Y12" s="20"/>
      <c r="Z12" s="19"/>
      <c r="AA12" s="19"/>
      <c r="AB12" s="14" t="s">
        <v>12</v>
      </c>
      <c r="AC12" s="3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20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0"/>
      <c r="BN12" s="10"/>
      <c r="BO12" s="3"/>
      <c r="BP12" s="3"/>
      <c r="BQ12" s="3"/>
      <c r="BR12" s="3"/>
    </row>
    <row r="13" spans="1:70" ht="23.25" customHeight="1">
      <c r="A13" s="3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13</v>
      </c>
      <c r="AC13" s="3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17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0"/>
      <c r="O14" s="10"/>
      <c r="P14" s="10"/>
      <c r="Q14" s="10"/>
      <c r="R14" s="3"/>
      <c r="S14" s="14"/>
      <c r="T14" s="14"/>
      <c r="U14" s="14"/>
      <c r="V14" s="14"/>
      <c r="W14" s="14"/>
      <c r="X14" s="14"/>
      <c r="Y14" s="5"/>
      <c r="Z14" s="14"/>
      <c r="AA14" s="14"/>
      <c r="AB14" s="14" t="s">
        <v>16</v>
      </c>
      <c r="AC14" s="3"/>
      <c r="AD14" s="14"/>
      <c r="AE14" s="3"/>
      <c r="AF14" s="3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5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0"/>
      <c r="BN14" s="10"/>
      <c r="BO14" s="3"/>
      <c r="BP14" s="3"/>
      <c r="BQ14" s="3"/>
      <c r="BR14" s="3"/>
    </row>
    <row r="15" spans="1:70" ht="15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0"/>
      <c r="O15" s="10"/>
      <c r="P15" s="10"/>
      <c r="Q15" s="10"/>
      <c r="R15" s="9"/>
      <c r="S15" s="9"/>
      <c r="T15" s="9"/>
      <c r="U15" s="9"/>
      <c r="V15" s="9"/>
      <c r="W15" s="9"/>
      <c r="X15" s="9"/>
      <c r="Y15" s="11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1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10"/>
      <c r="BN15" s="10"/>
      <c r="BO15" s="3"/>
      <c r="BP15" s="3"/>
      <c r="BQ15" s="3"/>
      <c r="BR15" s="3"/>
    </row>
    <row r="16" spans="1:70" ht="15.7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03" t="s">
        <v>19</v>
      </c>
      <c r="N16" s="194" t="s">
        <v>20</v>
      </c>
      <c r="O16" s="172"/>
      <c r="P16" s="172"/>
      <c r="Q16" s="172"/>
      <c r="R16" s="195"/>
      <c r="S16" s="194" t="s">
        <v>21</v>
      </c>
      <c r="T16" s="172"/>
      <c r="U16" s="172"/>
      <c r="V16" s="195"/>
      <c r="W16" s="194" t="s">
        <v>22</v>
      </c>
      <c r="X16" s="172"/>
      <c r="Y16" s="172"/>
      <c r="Z16" s="195"/>
      <c r="AA16" s="194" t="s">
        <v>23</v>
      </c>
      <c r="AB16" s="172"/>
      <c r="AC16" s="172"/>
      <c r="AD16" s="172"/>
      <c r="AE16" s="195"/>
      <c r="AF16" s="194" t="s">
        <v>24</v>
      </c>
      <c r="AG16" s="172"/>
      <c r="AH16" s="172"/>
      <c r="AI16" s="206"/>
      <c r="AJ16" s="207" t="s">
        <v>25</v>
      </c>
      <c r="AK16" s="172"/>
      <c r="AL16" s="172"/>
      <c r="AM16" s="195"/>
      <c r="AN16" s="194" t="s">
        <v>26</v>
      </c>
      <c r="AO16" s="172"/>
      <c r="AP16" s="172"/>
      <c r="AQ16" s="172"/>
      <c r="AR16" s="195"/>
      <c r="AS16" s="194" t="s">
        <v>27</v>
      </c>
      <c r="AT16" s="172"/>
      <c r="AU16" s="172"/>
      <c r="AV16" s="195"/>
      <c r="AW16" s="194" t="s">
        <v>28</v>
      </c>
      <c r="AX16" s="172"/>
      <c r="AY16" s="172"/>
      <c r="AZ16" s="195"/>
      <c r="BA16" s="194" t="s">
        <v>29</v>
      </c>
      <c r="BB16" s="172"/>
      <c r="BC16" s="172"/>
      <c r="BD16" s="172"/>
      <c r="BE16" s="195"/>
      <c r="BF16" s="194" t="s">
        <v>30</v>
      </c>
      <c r="BG16" s="172"/>
      <c r="BH16" s="172"/>
      <c r="BI16" s="195"/>
      <c r="BJ16" s="9"/>
      <c r="BK16" s="9"/>
      <c r="BL16" s="9"/>
      <c r="BM16" s="10"/>
      <c r="BN16" s="10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04"/>
      <c r="N17" s="21">
        <v>1</v>
      </c>
      <c r="O17" s="21">
        <v>2</v>
      </c>
      <c r="P17" s="21">
        <v>3</v>
      </c>
      <c r="Q17" s="21">
        <v>4</v>
      </c>
      <c r="R17" s="21">
        <v>5</v>
      </c>
      <c r="S17" s="21">
        <v>6</v>
      </c>
      <c r="T17" s="21">
        <v>7</v>
      </c>
      <c r="U17" s="22">
        <v>8</v>
      </c>
      <c r="V17" s="23">
        <v>9</v>
      </c>
      <c r="W17" s="21">
        <v>10</v>
      </c>
      <c r="X17" s="21">
        <v>11</v>
      </c>
      <c r="Y17" s="21">
        <v>12</v>
      </c>
      <c r="Z17" s="21">
        <v>13</v>
      </c>
      <c r="AA17" s="21">
        <v>14</v>
      </c>
      <c r="AB17" s="21">
        <v>15</v>
      </c>
      <c r="AC17" s="21">
        <v>16</v>
      </c>
      <c r="AD17" s="21">
        <v>17</v>
      </c>
      <c r="AE17" s="21">
        <v>18</v>
      </c>
      <c r="AF17" s="21">
        <v>19</v>
      </c>
      <c r="AG17" s="21">
        <v>20</v>
      </c>
      <c r="AH17" s="21">
        <v>21</v>
      </c>
      <c r="AI17" s="22">
        <v>22</v>
      </c>
      <c r="AJ17" s="23">
        <v>23</v>
      </c>
      <c r="AK17" s="21">
        <v>24</v>
      </c>
      <c r="AL17" s="21">
        <v>25</v>
      </c>
      <c r="AM17" s="21">
        <v>26</v>
      </c>
      <c r="AN17" s="21">
        <v>27</v>
      </c>
      <c r="AO17" s="21">
        <v>28</v>
      </c>
      <c r="AP17" s="21">
        <v>29</v>
      </c>
      <c r="AQ17" s="22">
        <v>30</v>
      </c>
      <c r="AR17" s="23">
        <v>31</v>
      </c>
      <c r="AS17" s="21">
        <v>32</v>
      </c>
      <c r="AT17" s="21">
        <v>33</v>
      </c>
      <c r="AU17" s="21">
        <v>34</v>
      </c>
      <c r="AV17" s="21">
        <v>35</v>
      </c>
      <c r="AW17" s="21">
        <v>36</v>
      </c>
      <c r="AX17" s="21">
        <v>37</v>
      </c>
      <c r="AY17" s="21">
        <v>38</v>
      </c>
      <c r="AZ17" s="21">
        <v>39</v>
      </c>
      <c r="BA17" s="21">
        <v>40</v>
      </c>
      <c r="BB17" s="21">
        <v>41</v>
      </c>
      <c r="BC17" s="21">
        <v>42</v>
      </c>
      <c r="BD17" s="21">
        <v>43</v>
      </c>
      <c r="BE17" s="21">
        <v>44</v>
      </c>
      <c r="BF17" s="21">
        <v>45</v>
      </c>
      <c r="BG17" s="21">
        <v>46</v>
      </c>
      <c r="BH17" s="21">
        <v>47</v>
      </c>
      <c r="BI17" s="21">
        <v>48</v>
      </c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4"/>
      <c r="N18" s="24">
        <v>31</v>
      </c>
      <c r="O18" s="24">
        <v>7</v>
      </c>
      <c r="P18" s="24">
        <v>14</v>
      </c>
      <c r="Q18" s="24">
        <v>21</v>
      </c>
      <c r="R18" s="24">
        <v>28</v>
      </c>
      <c r="S18" s="24">
        <v>5</v>
      </c>
      <c r="T18" s="24">
        <v>12</v>
      </c>
      <c r="U18" s="25">
        <v>19</v>
      </c>
      <c r="V18" s="26">
        <v>26</v>
      </c>
      <c r="W18" s="24">
        <v>2</v>
      </c>
      <c r="X18" s="24">
        <v>9</v>
      </c>
      <c r="Y18" s="24">
        <v>16</v>
      </c>
      <c r="Z18" s="24">
        <v>23</v>
      </c>
      <c r="AA18" s="24">
        <v>30</v>
      </c>
      <c r="AB18" s="24">
        <v>7</v>
      </c>
      <c r="AC18" s="24">
        <v>14</v>
      </c>
      <c r="AD18" s="24">
        <v>21</v>
      </c>
      <c r="AE18" s="24">
        <v>28</v>
      </c>
      <c r="AF18" s="24">
        <v>4</v>
      </c>
      <c r="AG18" s="24">
        <v>11</v>
      </c>
      <c r="AH18" s="24">
        <v>18</v>
      </c>
      <c r="AI18" s="25">
        <v>25</v>
      </c>
      <c r="AJ18" s="26">
        <v>1</v>
      </c>
      <c r="AK18" s="24">
        <v>8</v>
      </c>
      <c r="AL18" s="24">
        <v>15</v>
      </c>
      <c r="AM18" s="24">
        <v>22</v>
      </c>
      <c r="AN18" s="24">
        <v>1</v>
      </c>
      <c r="AO18" s="27">
        <v>8</v>
      </c>
      <c r="AP18" s="24">
        <v>15</v>
      </c>
      <c r="AQ18" s="25">
        <v>22</v>
      </c>
      <c r="AR18" s="26">
        <v>29</v>
      </c>
      <c r="AS18" s="24">
        <v>5</v>
      </c>
      <c r="AT18" s="24">
        <v>12</v>
      </c>
      <c r="AU18" s="24">
        <v>19</v>
      </c>
      <c r="AV18" s="24">
        <v>26</v>
      </c>
      <c r="AW18" s="27">
        <v>3</v>
      </c>
      <c r="AX18" s="27">
        <v>10</v>
      </c>
      <c r="AY18" s="24">
        <v>17</v>
      </c>
      <c r="AZ18" s="24">
        <v>24</v>
      </c>
      <c r="BA18" s="24">
        <v>31</v>
      </c>
      <c r="BB18" s="24">
        <v>7</v>
      </c>
      <c r="BC18" s="24">
        <v>14</v>
      </c>
      <c r="BD18" s="27">
        <v>21</v>
      </c>
      <c r="BE18" s="27">
        <v>28</v>
      </c>
      <c r="BF18" s="24">
        <v>5</v>
      </c>
      <c r="BG18" s="24">
        <v>12</v>
      </c>
      <c r="BH18" s="24">
        <v>19</v>
      </c>
      <c r="BI18" s="24">
        <v>26</v>
      </c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30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8"/>
      <c r="N19" s="29">
        <v>4</v>
      </c>
      <c r="O19" s="29">
        <v>11</v>
      </c>
      <c r="P19" s="29">
        <v>18</v>
      </c>
      <c r="Q19" s="29">
        <v>25</v>
      </c>
      <c r="R19" s="29">
        <v>2</v>
      </c>
      <c r="S19" s="29">
        <v>9</v>
      </c>
      <c r="T19" s="29" t="s">
        <v>31</v>
      </c>
      <c r="U19" s="30">
        <v>23</v>
      </c>
      <c r="V19" s="31">
        <v>30</v>
      </c>
      <c r="W19" s="29">
        <v>6</v>
      </c>
      <c r="X19" s="29">
        <v>13</v>
      </c>
      <c r="Y19" s="29">
        <v>20</v>
      </c>
      <c r="Z19" s="29">
        <v>27</v>
      </c>
      <c r="AA19" s="29">
        <v>4</v>
      </c>
      <c r="AB19" s="29">
        <v>11</v>
      </c>
      <c r="AC19" s="29">
        <v>18</v>
      </c>
      <c r="AD19" s="32">
        <v>25</v>
      </c>
      <c r="AE19" s="32">
        <v>1</v>
      </c>
      <c r="AF19" s="29" t="s">
        <v>32</v>
      </c>
      <c r="AG19" s="29">
        <v>15</v>
      </c>
      <c r="AH19" s="29">
        <v>22</v>
      </c>
      <c r="AI19" s="30">
        <v>29</v>
      </c>
      <c r="AJ19" s="31">
        <v>5</v>
      </c>
      <c r="AK19" s="29">
        <v>12</v>
      </c>
      <c r="AL19" s="29">
        <v>19</v>
      </c>
      <c r="AM19" s="29">
        <v>26</v>
      </c>
      <c r="AN19" s="29">
        <v>5</v>
      </c>
      <c r="AO19" s="29">
        <v>12</v>
      </c>
      <c r="AP19" s="29">
        <v>19</v>
      </c>
      <c r="AQ19" s="30">
        <v>26</v>
      </c>
      <c r="AR19" s="31">
        <v>2</v>
      </c>
      <c r="AS19" s="29">
        <v>9</v>
      </c>
      <c r="AT19" s="29">
        <v>16</v>
      </c>
      <c r="AU19" s="29">
        <v>23</v>
      </c>
      <c r="AV19" s="29">
        <v>30</v>
      </c>
      <c r="AW19" s="29">
        <v>7</v>
      </c>
      <c r="AX19" s="29">
        <v>14</v>
      </c>
      <c r="AY19" s="29">
        <v>21</v>
      </c>
      <c r="AZ19" s="29">
        <v>28</v>
      </c>
      <c r="BA19" s="29">
        <v>4</v>
      </c>
      <c r="BB19" s="29">
        <v>11</v>
      </c>
      <c r="BC19" s="29">
        <v>18</v>
      </c>
      <c r="BD19" s="29">
        <v>25</v>
      </c>
      <c r="BE19" s="29">
        <v>2</v>
      </c>
      <c r="BF19" s="29">
        <v>9</v>
      </c>
      <c r="BG19" s="29">
        <v>16</v>
      </c>
      <c r="BH19" s="29">
        <v>23</v>
      </c>
      <c r="BI19" s="29">
        <v>30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8"/>
      <c r="N20" s="33" t="s">
        <v>37</v>
      </c>
      <c r="O20" s="33" t="s">
        <v>38</v>
      </c>
      <c r="P20" s="33" t="s">
        <v>37</v>
      </c>
      <c r="Q20" s="33" t="s">
        <v>38</v>
      </c>
      <c r="R20" s="33" t="s">
        <v>37</v>
      </c>
      <c r="S20" s="33" t="s">
        <v>38</v>
      </c>
      <c r="T20" s="33" t="s">
        <v>37</v>
      </c>
      <c r="U20" s="33" t="s">
        <v>38</v>
      </c>
      <c r="V20" s="33" t="s">
        <v>37</v>
      </c>
      <c r="W20" s="33" t="s">
        <v>38</v>
      </c>
      <c r="X20" s="33" t="s">
        <v>37</v>
      </c>
      <c r="Y20" s="33" t="s">
        <v>38</v>
      </c>
      <c r="Z20" s="33" t="s">
        <v>37</v>
      </c>
      <c r="AA20" s="33" t="s">
        <v>38</v>
      </c>
      <c r="AB20" s="33" t="s">
        <v>37</v>
      </c>
      <c r="AC20" s="33" t="s">
        <v>38</v>
      </c>
      <c r="AD20" s="33" t="s">
        <v>37</v>
      </c>
      <c r="AE20" s="33" t="s">
        <v>38</v>
      </c>
      <c r="AF20" s="33" t="s">
        <v>37</v>
      </c>
      <c r="AG20" s="33" t="s">
        <v>38</v>
      </c>
      <c r="AH20" s="33" t="s">
        <v>37</v>
      </c>
      <c r="AI20" s="34" t="s">
        <v>38</v>
      </c>
      <c r="AJ20" s="35" t="s">
        <v>37</v>
      </c>
      <c r="AK20" s="33" t="s">
        <v>38</v>
      </c>
      <c r="AL20" s="33" t="s">
        <v>37</v>
      </c>
      <c r="AM20" s="33" t="s">
        <v>38</v>
      </c>
      <c r="AN20" s="33" t="s">
        <v>37</v>
      </c>
      <c r="AO20" s="33" t="s">
        <v>38</v>
      </c>
      <c r="AP20" s="33" t="s">
        <v>37</v>
      </c>
      <c r="AQ20" s="33" t="s">
        <v>38</v>
      </c>
      <c r="AR20" s="33" t="s">
        <v>37</v>
      </c>
      <c r="AS20" s="33" t="s">
        <v>38</v>
      </c>
      <c r="AT20" s="33" t="s">
        <v>37</v>
      </c>
      <c r="AU20" s="33" t="s">
        <v>38</v>
      </c>
      <c r="AV20" s="33" t="s">
        <v>37</v>
      </c>
      <c r="AW20" s="33" t="s">
        <v>38</v>
      </c>
      <c r="AX20" s="33" t="s">
        <v>37</v>
      </c>
      <c r="AY20" s="33" t="s">
        <v>38</v>
      </c>
      <c r="AZ20" s="33" t="s">
        <v>37</v>
      </c>
      <c r="BA20" s="33" t="s">
        <v>38</v>
      </c>
      <c r="BB20" s="33" t="s">
        <v>37</v>
      </c>
      <c r="BC20" s="33" t="s">
        <v>38</v>
      </c>
      <c r="BD20" s="33" t="s">
        <v>37</v>
      </c>
      <c r="BE20" s="33" t="s">
        <v>38</v>
      </c>
      <c r="BF20" s="33" t="s">
        <v>37</v>
      </c>
      <c r="BG20" s="33" t="s">
        <v>38</v>
      </c>
      <c r="BH20" s="33" t="s">
        <v>37</v>
      </c>
      <c r="BI20" s="33" t="s">
        <v>38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15.75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64" t="s">
        <v>39</v>
      </c>
      <c r="N21" s="205"/>
      <c r="O21" s="205"/>
      <c r="P21" s="205"/>
      <c r="Q21" s="205">
        <v>16</v>
      </c>
      <c r="R21" s="205"/>
      <c r="S21" s="205"/>
      <c r="T21" s="205"/>
      <c r="U21" s="266"/>
      <c r="V21" s="265"/>
      <c r="W21" s="205"/>
      <c r="X21" s="205"/>
      <c r="Y21" s="205"/>
      <c r="Z21" s="205"/>
      <c r="AA21" s="205"/>
      <c r="AB21" s="205"/>
      <c r="AC21" s="205"/>
      <c r="AD21" s="205" t="s">
        <v>40</v>
      </c>
      <c r="AE21" s="205" t="s">
        <v>40</v>
      </c>
      <c r="AF21" s="205" t="s">
        <v>41</v>
      </c>
      <c r="AG21" s="205" t="s">
        <v>41</v>
      </c>
      <c r="AH21" s="205" t="s">
        <v>41</v>
      </c>
      <c r="AI21" s="205" t="s">
        <v>40</v>
      </c>
      <c r="AJ21" s="268"/>
      <c r="AK21" s="205"/>
      <c r="AL21" s="205"/>
      <c r="AM21" s="205"/>
      <c r="AN21" s="205">
        <v>16</v>
      </c>
      <c r="AO21" s="205"/>
      <c r="AP21" s="205"/>
      <c r="AQ21" s="266"/>
      <c r="AR21" s="265"/>
      <c r="AS21" s="205"/>
      <c r="AT21" s="205" t="s">
        <v>42</v>
      </c>
      <c r="AU21" s="205" t="s">
        <v>42</v>
      </c>
      <c r="AV21" s="205"/>
      <c r="AW21" s="205"/>
      <c r="AX21" s="205"/>
      <c r="AY21" s="205"/>
      <c r="AZ21" s="205"/>
      <c r="BA21" s="205"/>
      <c r="BB21" s="205" t="s">
        <v>40</v>
      </c>
      <c r="BC21" s="205" t="s">
        <v>40</v>
      </c>
      <c r="BD21" s="205" t="s">
        <v>40</v>
      </c>
      <c r="BE21" s="205" t="s">
        <v>41</v>
      </c>
      <c r="BF21" s="205" t="s">
        <v>41</v>
      </c>
      <c r="BG21" s="205" t="s">
        <v>41</v>
      </c>
      <c r="BH21" s="205" t="s">
        <v>41</v>
      </c>
      <c r="BI21" s="205" t="s">
        <v>41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7"/>
      <c r="N22" s="177"/>
      <c r="O22" s="177"/>
      <c r="P22" s="177"/>
      <c r="Q22" s="177"/>
      <c r="R22" s="177"/>
      <c r="S22" s="177"/>
      <c r="T22" s="177"/>
      <c r="U22" s="267"/>
      <c r="V22" s="125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269"/>
      <c r="AK22" s="177"/>
      <c r="AL22" s="177"/>
      <c r="AM22" s="177"/>
      <c r="AN22" s="177"/>
      <c r="AO22" s="177"/>
      <c r="AP22" s="177"/>
      <c r="AQ22" s="267"/>
      <c r="AR22" s="125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41" t="s">
        <v>45</v>
      </c>
      <c r="N23" s="41"/>
      <c r="O23" s="42"/>
      <c r="P23" s="43"/>
      <c r="Q23" s="43"/>
      <c r="R23" s="28"/>
      <c r="S23" s="42" t="s">
        <v>46</v>
      </c>
      <c r="T23" s="41"/>
      <c r="U23" s="43"/>
      <c r="V23" s="43"/>
      <c r="W23" s="43"/>
      <c r="X23" s="43"/>
      <c r="Y23" s="43"/>
      <c r="Z23" s="44" t="s">
        <v>40</v>
      </c>
      <c r="AA23" s="45" t="s">
        <v>47</v>
      </c>
      <c r="AB23" s="46"/>
      <c r="AC23" s="44"/>
      <c r="AD23" s="47"/>
      <c r="AE23" s="47"/>
      <c r="AF23" s="44"/>
      <c r="AG23" s="45"/>
      <c r="AH23" s="46"/>
      <c r="AI23" s="46"/>
      <c r="AJ23" s="46"/>
      <c r="AK23" s="44"/>
      <c r="AL23" s="44"/>
      <c r="AM23" s="44"/>
      <c r="AN23" s="44"/>
      <c r="AO23" s="44"/>
      <c r="AP23" s="44"/>
      <c r="AQ23" s="43"/>
      <c r="AR23" s="43"/>
      <c r="AS23" s="48"/>
      <c r="AT23" s="48" t="s">
        <v>41</v>
      </c>
      <c r="AU23" s="42" t="s">
        <v>48</v>
      </c>
      <c r="AV23" s="43"/>
      <c r="AW23" s="43"/>
      <c r="AX23" s="48"/>
      <c r="AY23" s="48"/>
      <c r="AZ23" s="43"/>
      <c r="BA23" s="3"/>
      <c r="BB23" s="3"/>
      <c r="BC23" s="3"/>
      <c r="BD23" s="3"/>
      <c r="BE23" s="3"/>
      <c r="BF23" s="3"/>
      <c r="BG23" s="43"/>
      <c r="BH23" s="43"/>
      <c r="BI23" s="43"/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26.2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8"/>
      <c r="N24" s="43"/>
      <c r="O24" s="43"/>
      <c r="P24" s="43"/>
      <c r="Q24" s="43"/>
      <c r="R24" s="43" t="s">
        <v>37</v>
      </c>
      <c r="S24" s="178" t="s">
        <v>49</v>
      </c>
      <c r="T24" s="146"/>
      <c r="U24" s="146"/>
      <c r="V24" s="146"/>
      <c r="W24" s="146"/>
      <c r="X24" s="146"/>
      <c r="Y24" s="146"/>
      <c r="Z24" s="48" t="s">
        <v>50</v>
      </c>
      <c r="AA24" s="42" t="s">
        <v>51</v>
      </c>
      <c r="AB24" s="43"/>
      <c r="AC24" s="43"/>
      <c r="AD24" s="43" t="s">
        <v>52</v>
      </c>
      <c r="AE24" s="42" t="s">
        <v>53</v>
      </c>
      <c r="AF24" s="43"/>
      <c r="AG24" s="43"/>
      <c r="AH24" s="43"/>
      <c r="AI24" s="43"/>
      <c r="AJ24" s="43"/>
      <c r="AK24" s="43"/>
      <c r="AL24" s="48" t="s">
        <v>42</v>
      </c>
      <c r="AM24" s="42" t="s">
        <v>54</v>
      </c>
      <c r="AN24" s="43"/>
      <c r="AO24" s="43"/>
      <c r="AP24" s="48"/>
      <c r="AQ24" s="43"/>
      <c r="AR24" s="43"/>
      <c r="AS24" s="43"/>
      <c r="AT24" s="44" t="s">
        <v>55</v>
      </c>
      <c r="AU24" s="178" t="s">
        <v>56</v>
      </c>
      <c r="AV24" s="146"/>
      <c r="AW24" s="146"/>
      <c r="AX24" s="146"/>
      <c r="AY24" s="146"/>
      <c r="AZ24" s="43"/>
      <c r="BA24" s="3"/>
      <c r="BB24" s="3"/>
      <c r="BC24" s="3"/>
      <c r="BD24" s="3"/>
      <c r="BE24" s="3"/>
      <c r="BF24" s="3"/>
      <c r="BG24" s="43"/>
      <c r="BH24" s="43"/>
      <c r="BI24" s="43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6.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8"/>
      <c r="N25" s="43"/>
      <c r="O25" s="43"/>
      <c r="P25" s="43"/>
      <c r="Q25" s="43"/>
      <c r="R25" s="43"/>
      <c r="S25" s="42"/>
      <c r="T25" s="43"/>
      <c r="U25" s="43"/>
      <c r="V25" s="43"/>
      <c r="W25" s="43"/>
      <c r="X25" s="43"/>
      <c r="Y25" s="43"/>
      <c r="Z25" s="43"/>
      <c r="AA25" s="42"/>
      <c r="AB25" s="43"/>
      <c r="AC25" s="43"/>
      <c r="AD25" s="49"/>
      <c r="AE25" s="50"/>
      <c r="AF25" s="43"/>
      <c r="AG25" s="43"/>
      <c r="AH25" s="43"/>
      <c r="AI25" s="43"/>
      <c r="AJ25" s="43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3"/>
      <c r="AY25" s="43"/>
      <c r="AZ25" s="43"/>
      <c r="BA25" s="49"/>
      <c r="BB25" s="50"/>
      <c r="BC25" s="51"/>
      <c r="BD25" s="51"/>
      <c r="BE25" s="49"/>
      <c r="BF25" s="48"/>
      <c r="BG25" s="9"/>
      <c r="BH25" s="9"/>
      <c r="BI25" s="9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15" customHeight="1">
      <c r="A26" s="179" t="s">
        <v>57</v>
      </c>
      <c r="B26" s="182" t="s">
        <v>58</v>
      </c>
      <c r="C26" s="186" t="s">
        <v>59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8"/>
      <c r="O26" s="229" t="s">
        <v>60</v>
      </c>
      <c r="P26" s="236" t="s">
        <v>61</v>
      </c>
      <c r="Q26" s="185" t="s">
        <v>62</v>
      </c>
      <c r="R26" s="148"/>
      <c r="S26" s="148"/>
      <c r="T26" s="148"/>
      <c r="U26" s="148"/>
      <c r="V26" s="148"/>
      <c r="W26" s="148"/>
      <c r="X26" s="148"/>
      <c r="Y26" s="52"/>
      <c r="Z26" s="231" t="s">
        <v>63</v>
      </c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53"/>
      <c r="AV26" s="231" t="s">
        <v>64</v>
      </c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9"/>
      <c r="BQ26" s="54"/>
      <c r="BR26" s="55"/>
    </row>
    <row r="27" spans="1:70" ht="19.5" customHeight="1">
      <c r="A27" s="180"/>
      <c r="B27" s="183"/>
      <c r="C27" s="189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67"/>
      <c r="O27" s="189"/>
      <c r="P27" s="167"/>
      <c r="Q27" s="230" t="s">
        <v>65</v>
      </c>
      <c r="R27" s="188"/>
      <c r="S27" s="230" t="s">
        <v>66</v>
      </c>
      <c r="T27" s="188"/>
      <c r="U27" s="230" t="s">
        <v>67</v>
      </c>
      <c r="V27" s="188"/>
      <c r="W27" s="230" t="s">
        <v>68</v>
      </c>
      <c r="X27" s="188"/>
      <c r="Y27" s="233" t="s">
        <v>69</v>
      </c>
      <c r="Z27" s="215" t="s">
        <v>70</v>
      </c>
      <c r="AA27" s="216"/>
      <c r="AB27" s="152" t="s">
        <v>71</v>
      </c>
      <c r="AC27" s="148"/>
      <c r="AD27" s="148"/>
      <c r="AE27" s="148"/>
      <c r="AF27" s="148"/>
      <c r="AG27" s="148"/>
      <c r="AH27" s="148"/>
      <c r="AI27" s="149"/>
      <c r="AJ27" s="215" t="s">
        <v>72</v>
      </c>
      <c r="AK27" s="216"/>
      <c r="AL27" s="56"/>
      <c r="AM27" s="232" t="s">
        <v>73</v>
      </c>
      <c r="AN27" s="188"/>
      <c r="AO27" s="230" t="s">
        <v>74</v>
      </c>
      <c r="AP27" s="187"/>
      <c r="AQ27" s="225" t="s">
        <v>75</v>
      </c>
      <c r="AR27" s="187"/>
      <c r="AS27" s="187"/>
      <c r="AT27" s="188"/>
      <c r="AU27" s="233" t="s">
        <v>76</v>
      </c>
      <c r="AV27" s="221" t="s">
        <v>70</v>
      </c>
      <c r="AW27" s="188"/>
      <c r="AX27" s="228" t="s">
        <v>71</v>
      </c>
      <c r="AY27" s="148"/>
      <c r="AZ27" s="148"/>
      <c r="BA27" s="148"/>
      <c r="BB27" s="148"/>
      <c r="BC27" s="148"/>
      <c r="BD27" s="148"/>
      <c r="BE27" s="149"/>
      <c r="BF27" s="221" t="s">
        <v>72</v>
      </c>
      <c r="BG27" s="188"/>
      <c r="BH27" s="57"/>
      <c r="BI27" s="232" t="s">
        <v>73</v>
      </c>
      <c r="BJ27" s="188"/>
      <c r="BK27" s="230" t="s">
        <v>74</v>
      </c>
      <c r="BL27" s="187"/>
      <c r="BM27" s="225" t="s">
        <v>75</v>
      </c>
      <c r="BN27" s="187"/>
      <c r="BO27" s="187"/>
      <c r="BP27" s="188"/>
      <c r="BQ27" s="226"/>
      <c r="BR27" s="167"/>
    </row>
    <row r="28" spans="1:70" ht="16.5" customHeight="1">
      <c r="A28" s="180"/>
      <c r="B28" s="183"/>
      <c r="C28" s="189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67"/>
      <c r="O28" s="189"/>
      <c r="P28" s="167"/>
      <c r="Q28" s="189"/>
      <c r="R28" s="167"/>
      <c r="S28" s="189"/>
      <c r="T28" s="167"/>
      <c r="U28" s="189"/>
      <c r="V28" s="167"/>
      <c r="W28" s="189"/>
      <c r="X28" s="167"/>
      <c r="Y28" s="180"/>
      <c r="Z28" s="189"/>
      <c r="AA28" s="217"/>
      <c r="AB28" s="230" t="s">
        <v>70</v>
      </c>
      <c r="AC28" s="188"/>
      <c r="AD28" s="152" t="s">
        <v>77</v>
      </c>
      <c r="AE28" s="148"/>
      <c r="AF28" s="148"/>
      <c r="AG28" s="148"/>
      <c r="AH28" s="148"/>
      <c r="AI28" s="149"/>
      <c r="AJ28" s="189"/>
      <c r="AK28" s="217"/>
      <c r="AL28" s="58"/>
      <c r="AM28" s="146"/>
      <c r="AN28" s="167"/>
      <c r="AO28" s="189"/>
      <c r="AP28" s="146"/>
      <c r="AQ28" s="218"/>
      <c r="AR28" s="151"/>
      <c r="AS28" s="151"/>
      <c r="AT28" s="224"/>
      <c r="AU28" s="180"/>
      <c r="AV28" s="222"/>
      <c r="AW28" s="167"/>
      <c r="AX28" s="215" t="s">
        <v>70</v>
      </c>
      <c r="AY28" s="216"/>
      <c r="AZ28" s="228" t="s">
        <v>78</v>
      </c>
      <c r="BA28" s="148"/>
      <c r="BB28" s="148"/>
      <c r="BC28" s="148"/>
      <c r="BD28" s="148"/>
      <c r="BE28" s="149"/>
      <c r="BF28" s="222"/>
      <c r="BG28" s="167"/>
      <c r="BH28" s="57"/>
      <c r="BI28" s="146"/>
      <c r="BJ28" s="167"/>
      <c r="BK28" s="189"/>
      <c r="BL28" s="146"/>
      <c r="BM28" s="218"/>
      <c r="BN28" s="151"/>
      <c r="BO28" s="151"/>
      <c r="BP28" s="224"/>
      <c r="BQ28" s="226"/>
      <c r="BR28" s="167"/>
    </row>
    <row r="29" spans="1:70" ht="12.7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189"/>
      <c r="R29" s="167"/>
      <c r="S29" s="189"/>
      <c r="T29" s="167"/>
      <c r="U29" s="189"/>
      <c r="V29" s="167"/>
      <c r="W29" s="189"/>
      <c r="X29" s="167"/>
      <c r="Y29" s="180"/>
      <c r="Z29" s="189"/>
      <c r="AA29" s="217"/>
      <c r="AB29" s="189"/>
      <c r="AC29" s="167"/>
      <c r="AD29" s="238" t="s">
        <v>79</v>
      </c>
      <c r="AE29" s="167"/>
      <c r="AF29" s="220" t="s">
        <v>80</v>
      </c>
      <c r="AG29" s="167"/>
      <c r="AH29" s="220" t="s">
        <v>81</v>
      </c>
      <c r="AI29" s="167"/>
      <c r="AJ29" s="189"/>
      <c r="AK29" s="217"/>
      <c r="AL29" s="58"/>
      <c r="AM29" s="146"/>
      <c r="AN29" s="167"/>
      <c r="AO29" s="189"/>
      <c r="AP29" s="146"/>
      <c r="AQ29" s="235" t="s">
        <v>82</v>
      </c>
      <c r="AR29" s="167"/>
      <c r="AS29" s="235" t="s">
        <v>83</v>
      </c>
      <c r="AT29" s="167"/>
      <c r="AU29" s="180"/>
      <c r="AV29" s="222"/>
      <c r="AW29" s="167"/>
      <c r="AX29" s="189"/>
      <c r="AY29" s="217"/>
      <c r="AZ29" s="229" t="s">
        <v>79</v>
      </c>
      <c r="BA29" s="188"/>
      <c r="BB29" s="220" t="s">
        <v>80</v>
      </c>
      <c r="BC29" s="167"/>
      <c r="BD29" s="220" t="s">
        <v>81</v>
      </c>
      <c r="BE29" s="167"/>
      <c r="BF29" s="222"/>
      <c r="BG29" s="167"/>
      <c r="BH29" s="57"/>
      <c r="BI29" s="146"/>
      <c r="BJ29" s="167"/>
      <c r="BK29" s="189"/>
      <c r="BL29" s="146"/>
      <c r="BM29" s="230" t="s">
        <v>82</v>
      </c>
      <c r="BN29" s="188"/>
      <c r="BO29" s="220" t="s">
        <v>83</v>
      </c>
      <c r="BP29" s="146"/>
      <c r="BQ29" s="227" t="s">
        <v>84</v>
      </c>
      <c r="BR29" s="167"/>
    </row>
    <row r="30" spans="1:70" ht="27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189"/>
      <c r="AC30" s="167"/>
      <c r="AD30" s="146"/>
      <c r="AE30" s="167"/>
      <c r="AF30" s="189"/>
      <c r="AG30" s="167"/>
      <c r="AH30" s="189"/>
      <c r="AI30" s="167"/>
      <c r="AJ30" s="189"/>
      <c r="AK30" s="217"/>
      <c r="AL30" s="58"/>
      <c r="AM30" s="146"/>
      <c r="AN30" s="167"/>
      <c r="AO30" s="189"/>
      <c r="AP30" s="146"/>
      <c r="AQ30" s="189"/>
      <c r="AR30" s="167"/>
      <c r="AS30" s="189"/>
      <c r="AT30" s="167"/>
      <c r="AU30" s="180"/>
      <c r="AV30" s="222"/>
      <c r="AW30" s="167"/>
      <c r="AX30" s="189"/>
      <c r="AY30" s="217"/>
      <c r="AZ30" s="189"/>
      <c r="BA30" s="167"/>
      <c r="BB30" s="189"/>
      <c r="BC30" s="167"/>
      <c r="BD30" s="189"/>
      <c r="BE30" s="167"/>
      <c r="BF30" s="222"/>
      <c r="BG30" s="167"/>
      <c r="BH30" s="57"/>
      <c r="BI30" s="146"/>
      <c r="BJ30" s="167"/>
      <c r="BK30" s="189"/>
      <c r="BL30" s="146"/>
      <c r="BM30" s="189"/>
      <c r="BN30" s="167"/>
      <c r="BO30" s="189"/>
      <c r="BP30" s="146"/>
      <c r="BQ30" s="59"/>
      <c r="BR30" s="60"/>
    </row>
    <row r="31" spans="1:70" ht="36.75" customHeight="1" thickBot="1">
      <c r="A31" s="181"/>
      <c r="B31" s="184"/>
      <c r="C31" s="190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  <c r="O31" s="189"/>
      <c r="P31" s="167"/>
      <c r="Q31" s="190"/>
      <c r="R31" s="192"/>
      <c r="S31" s="190"/>
      <c r="T31" s="192"/>
      <c r="U31" s="189"/>
      <c r="V31" s="167"/>
      <c r="W31" s="190"/>
      <c r="X31" s="192"/>
      <c r="Y31" s="234"/>
      <c r="Z31" s="190"/>
      <c r="AA31" s="237"/>
      <c r="AB31" s="218"/>
      <c r="AC31" s="224"/>
      <c r="AD31" s="146"/>
      <c r="AE31" s="167"/>
      <c r="AF31" s="189"/>
      <c r="AG31" s="167"/>
      <c r="AH31" s="189"/>
      <c r="AI31" s="167"/>
      <c r="AJ31" s="190"/>
      <c r="AK31" s="237"/>
      <c r="AL31" s="61"/>
      <c r="AM31" s="151"/>
      <c r="AN31" s="224"/>
      <c r="AO31" s="218"/>
      <c r="AP31" s="151"/>
      <c r="AQ31" s="218"/>
      <c r="AR31" s="224"/>
      <c r="AS31" s="218"/>
      <c r="AT31" s="224"/>
      <c r="AU31" s="234"/>
      <c r="AV31" s="223"/>
      <c r="AW31" s="224"/>
      <c r="AX31" s="218"/>
      <c r="AY31" s="219"/>
      <c r="AZ31" s="218"/>
      <c r="BA31" s="224"/>
      <c r="BB31" s="218"/>
      <c r="BC31" s="224"/>
      <c r="BD31" s="189"/>
      <c r="BE31" s="167"/>
      <c r="BF31" s="223"/>
      <c r="BG31" s="224"/>
      <c r="BH31" s="57"/>
      <c r="BI31" s="151"/>
      <c r="BJ31" s="224"/>
      <c r="BK31" s="218"/>
      <c r="BL31" s="151"/>
      <c r="BM31" s="218"/>
      <c r="BN31" s="224"/>
      <c r="BO31" s="218"/>
      <c r="BP31" s="151"/>
      <c r="BQ31" s="62"/>
      <c r="BR31" s="63"/>
    </row>
    <row r="32" spans="1:70" ht="16.5" customHeight="1" thickBot="1">
      <c r="A32" s="193" t="s">
        <v>85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259"/>
      <c r="BR32" s="188"/>
    </row>
    <row r="33" spans="1:70" ht="16.5" customHeight="1">
      <c r="A33" s="64">
        <v>1</v>
      </c>
      <c r="B33" s="65" t="s">
        <v>87</v>
      </c>
      <c r="C33" s="142" t="s">
        <v>90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24">
        <v>4</v>
      </c>
      <c r="P33" s="130"/>
      <c r="Q33" s="144">
        <f t="shared" ref="Q33:Q41" si="0">O33*30</f>
        <v>120</v>
      </c>
      <c r="R33" s="127"/>
      <c r="S33" s="126">
        <f t="shared" ref="S33:S41" si="1">W33</f>
        <v>120</v>
      </c>
      <c r="T33" s="127"/>
      <c r="U33" s="124"/>
      <c r="V33" s="130"/>
      <c r="W33" s="126">
        <f t="shared" ref="W33:W41" si="2">Z33+AV33</f>
        <v>120</v>
      </c>
      <c r="X33" s="127"/>
      <c r="Y33" s="1">
        <v>4</v>
      </c>
      <c r="Z33" s="126">
        <f t="shared" ref="Z33:Z41" si="3">Y33*30</f>
        <v>120</v>
      </c>
      <c r="AA33" s="127"/>
      <c r="AB33" s="126">
        <f t="shared" ref="AB33:AB41" si="4">AD33+AF33+AH33</f>
        <v>40</v>
      </c>
      <c r="AC33" s="127"/>
      <c r="AD33" s="124">
        <v>20</v>
      </c>
      <c r="AE33" s="130"/>
      <c r="AF33" s="124"/>
      <c r="AG33" s="130"/>
      <c r="AH33" s="124">
        <v>20</v>
      </c>
      <c r="AI33" s="130"/>
      <c r="AJ33" s="126">
        <f t="shared" ref="AJ33:AJ41" si="5">Z33-AB33</f>
        <v>80</v>
      </c>
      <c r="AK33" s="127"/>
      <c r="AL33" s="2">
        <f t="shared" ref="AL33:AL42" si="6">AJ33/Z33*100</f>
        <v>66.666666666666657</v>
      </c>
      <c r="AM33" s="141"/>
      <c r="AN33" s="130"/>
      <c r="AO33" s="124"/>
      <c r="AP33" s="130"/>
      <c r="AQ33" s="124"/>
      <c r="AR33" s="130"/>
      <c r="AS33" s="124" t="s">
        <v>93</v>
      </c>
      <c r="AT33" s="130"/>
      <c r="AU33" s="1"/>
      <c r="AV33" s="126">
        <f t="shared" ref="AV33:AV41" si="7">AU33*30</f>
        <v>0</v>
      </c>
      <c r="AW33" s="127"/>
      <c r="AX33" s="126">
        <f t="shared" ref="AX33:AX41" si="8">AZ33+BB33+BD33</f>
        <v>0</v>
      </c>
      <c r="AY33" s="128"/>
      <c r="AZ33" s="124"/>
      <c r="BA33" s="130"/>
      <c r="BB33" s="124"/>
      <c r="BC33" s="130"/>
      <c r="BD33" s="124"/>
      <c r="BE33" s="130"/>
      <c r="BF33" s="126">
        <f t="shared" ref="BF33:BF41" si="9">AV33-AX33</f>
        <v>0</v>
      </c>
      <c r="BG33" s="127"/>
      <c r="BH33" s="2" t="e">
        <f t="shared" ref="BH33:BH41" si="10">BF33/AV33*100</f>
        <v>#DIV/0!</v>
      </c>
      <c r="BI33" s="141"/>
      <c r="BJ33" s="130"/>
      <c r="BK33" s="124"/>
      <c r="BL33" s="125"/>
      <c r="BM33" s="124"/>
      <c r="BN33" s="130"/>
      <c r="BO33" s="124"/>
      <c r="BP33" s="254"/>
      <c r="BQ33" s="275"/>
      <c r="BR33" s="276"/>
    </row>
    <row r="34" spans="1:70" ht="15.75" customHeight="1">
      <c r="A34" s="64">
        <v>2</v>
      </c>
      <c r="B34" s="65" t="s">
        <v>98</v>
      </c>
      <c r="C34" s="142" t="s">
        <v>99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24">
        <v>13</v>
      </c>
      <c r="P34" s="130"/>
      <c r="Q34" s="144">
        <f t="shared" si="0"/>
        <v>390</v>
      </c>
      <c r="R34" s="127"/>
      <c r="S34" s="126">
        <f t="shared" si="1"/>
        <v>135</v>
      </c>
      <c r="T34" s="127"/>
      <c r="U34" s="124">
        <v>9.5</v>
      </c>
      <c r="V34" s="130"/>
      <c r="W34" s="126">
        <f t="shared" si="2"/>
        <v>135</v>
      </c>
      <c r="X34" s="127"/>
      <c r="Y34" s="1">
        <v>4.5</v>
      </c>
      <c r="Z34" s="126">
        <f t="shared" si="3"/>
        <v>135</v>
      </c>
      <c r="AA34" s="127"/>
      <c r="AB34" s="126">
        <f t="shared" si="4"/>
        <v>58</v>
      </c>
      <c r="AC34" s="127"/>
      <c r="AD34" s="124">
        <v>30</v>
      </c>
      <c r="AE34" s="130"/>
      <c r="AF34" s="124"/>
      <c r="AG34" s="130"/>
      <c r="AH34" s="124">
        <v>28</v>
      </c>
      <c r="AI34" s="130"/>
      <c r="AJ34" s="126">
        <f t="shared" si="5"/>
        <v>77</v>
      </c>
      <c r="AK34" s="127"/>
      <c r="AL34" s="2">
        <f t="shared" si="6"/>
        <v>57.037037037037038</v>
      </c>
      <c r="AM34" s="141"/>
      <c r="AN34" s="130"/>
      <c r="AO34" s="124"/>
      <c r="AP34" s="130"/>
      <c r="AQ34" s="124" t="s">
        <v>92</v>
      </c>
      <c r="AR34" s="130"/>
      <c r="AS34" s="124"/>
      <c r="AT34" s="130"/>
      <c r="AU34" s="1"/>
      <c r="AV34" s="126">
        <f t="shared" si="7"/>
        <v>0</v>
      </c>
      <c r="AW34" s="127"/>
      <c r="AX34" s="126">
        <f t="shared" si="8"/>
        <v>0</v>
      </c>
      <c r="AY34" s="128"/>
      <c r="AZ34" s="124"/>
      <c r="BA34" s="130"/>
      <c r="BB34" s="124"/>
      <c r="BC34" s="130"/>
      <c r="BD34" s="124"/>
      <c r="BE34" s="130"/>
      <c r="BF34" s="126">
        <f t="shared" si="9"/>
        <v>0</v>
      </c>
      <c r="BG34" s="127"/>
      <c r="BH34" s="2" t="e">
        <f t="shared" si="10"/>
        <v>#DIV/0!</v>
      </c>
      <c r="BI34" s="141"/>
      <c r="BJ34" s="130"/>
      <c r="BK34" s="124"/>
      <c r="BL34" s="125"/>
      <c r="BM34" s="124"/>
      <c r="BN34" s="130"/>
      <c r="BO34" s="124"/>
      <c r="BP34" s="254"/>
      <c r="BQ34" s="245" t="s">
        <v>94</v>
      </c>
      <c r="BR34" s="246"/>
    </row>
    <row r="35" spans="1:70" ht="15.75" customHeight="1">
      <c r="A35" s="64">
        <v>3</v>
      </c>
      <c r="B35" s="65" t="s">
        <v>105</v>
      </c>
      <c r="C35" s="142" t="s">
        <v>106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5.5</v>
      </c>
      <c r="P35" s="130"/>
      <c r="Q35" s="144">
        <f t="shared" si="0"/>
        <v>165</v>
      </c>
      <c r="R35" s="127"/>
      <c r="S35" s="126">
        <f t="shared" si="1"/>
        <v>90</v>
      </c>
      <c r="T35" s="127"/>
      <c r="U35" s="124">
        <v>2.5</v>
      </c>
      <c r="V35" s="130"/>
      <c r="W35" s="126">
        <f t="shared" si="2"/>
        <v>90</v>
      </c>
      <c r="X35" s="127"/>
      <c r="Y35" s="1">
        <v>3</v>
      </c>
      <c r="Z35" s="126">
        <f t="shared" si="3"/>
        <v>90</v>
      </c>
      <c r="AA35" s="127"/>
      <c r="AB35" s="126">
        <f t="shared" si="4"/>
        <v>34</v>
      </c>
      <c r="AC35" s="127"/>
      <c r="AD35" s="124">
        <v>18</v>
      </c>
      <c r="AE35" s="130"/>
      <c r="AF35" s="124"/>
      <c r="AG35" s="130"/>
      <c r="AH35" s="124">
        <v>16</v>
      </c>
      <c r="AI35" s="130"/>
      <c r="AJ35" s="126">
        <f t="shared" si="5"/>
        <v>56</v>
      </c>
      <c r="AK35" s="127"/>
      <c r="AL35" s="2">
        <f t="shared" si="6"/>
        <v>62.222222222222221</v>
      </c>
      <c r="AM35" s="141"/>
      <c r="AN35" s="130"/>
      <c r="AO35" s="124"/>
      <c r="AP35" s="130"/>
      <c r="AQ35" s="124"/>
      <c r="AR35" s="130"/>
      <c r="AS35" s="124" t="s">
        <v>101</v>
      </c>
      <c r="AT35" s="130"/>
      <c r="AU35" s="1"/>
      <c r="AV35" s="126">
        <f t="shared" si="7"/>
        <v>0</v>
      </c>
      <c r="AW35" s="127"/>
      <c r="AX35" s="126">
        <f t="shared" si="8"/>
        <v>0</v>
      </c>
      <c r="AY35" s="128"/>
      <c r="AZ35" s="124"/>
      <c r="BA35" s="130"/>
      <c r="BB35" s="124"/>
      <c r="BC35" s="130"/>
      <c r="BD35" s="124"/>
      <c r="BE35" s="130"/>
      <c r="BF35" s="126">
        <f t="shared" si="9"/>
        <v>0</v>
      </c>
      <c r="BG35" s="127"/>
      <c r="BH35" s="2" t="e">
        <f t="shared" si="10"/>
        <v>#DIV/0!</v>
      </c>
      <c r="BI35" s="141"/>
      <c r="BJ35" s="130"/>
      <c r="BK35" s="124"/>
      <c r="BL35" s="125"/>
      <c r="BM35" s="124"/>
      <c r="BN35" s="130"/>
      <c r="BO35" s="124"/>
      <c r="BP35" s="254"/>
      <c r="BQ35" s="243" t="s">
        <v>212</v>
      </c>
      <c r="BR35" s="270"/>
    </row>
    <row r="36" spans="1:70" ht="15.75" customHeight="1">
      <c r="A36" s="64">
        <v>4</v>
      </c>
      <c r="B36" s="65" t="s">
        <v>95</v>
      </c>
      <c r="C36" s="142" t="s">
        <v>117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6</v>
      </c>
      <c r="P36" s="130"/>
      <c r="Q36" s="144">
        <f t="shared" si="0"/>
        <v>180</v>
      </c>
      <c r="R36" s="127"/>
      <c r="S36" s="126">
        <f t="shared" si="1"/>
        <v>90</v>
      </c>
      <c r="T36" s="127"/>
      <c r="U36" s="124">
        <v>3</v>
      </c>
      <c r="V36" s="130"/>
      <c r="W36" s="126">
        <f t="shared" si="2"/>
        <v>90</v>
      </c>
      <c r="X36" s="127"/>
      <c r="Y36" s="1">
        <v>3</v>
      </c>
      <c r="Z36" s="126">
        <f t="shared" si="3"/>
        <v>90</v>
      </c>
      <c r="AA36" s="127"/>
      <c r="AB36" s="126">
        <f t="shared" si="4"/>
        <v>34</v>
      </c>
      <c r="AC36" s="127"/>
      <c r="AD36" s="124">
        <v>18</v>
      </c>
      <c r="AE36" s="130"/>
      <c r="AF36" s="124"/>
      <c r="AG36" s="130"/>
      <c r="AH36" s="124">
        <v>16</v>
      </c>
      <c r="AI36" s="130"/>
      <c r="AJ36" s="126">
        <f t="shared" si="5"/>
        <v>56</v>
      </c>
      <c r="AK36" s="127"/>
      <c r="AL36" s="2">
        <f t="shared" si="6"/>
        <v>62.222222222222221</v>
      </c>
      <c r="AM36" s="141"/>
      <c r="AN36" s="130"/>
      <c r="AO36" s="124"/>
      <c r="AP36" s="130"/>
      <c r="AQ36" s="124"/>
      <c r="AR36" s="130"/>
      <c r="AS36" s="124" t="s">
        <v>101</v>
      </c>
      <c r="AT36" s="130"/>
      <c r="AU36" s="1"/>
      <c r="AV36" s="126">
        <f t="shared" si="7"/>
        <v>0</v>
      </c>
      <c r="AW36" s="127"/>
      <c r="AX36" s="126">
        <f t="shared" si="8"/>
        <v>0</v>
      </c>
      <c r="AY36" s="128"/>
      <c r="AZ36" s="124"/>
      <c r="BA36" s="130"/>
      <c r="BB36" s="124"/>
      <c r="BC36" s="130"/>
      <c r="BD36" s="124"/>
      <c r="BE36" s="130"/>
      <c r="BF36" s="126">
        <f t="shared" si="9"/>
        <v>0</v>
      </c>
      <c r="BG36" s="127"/>
      <c r="BH36" s="2" t="e">
        <f t="shared" si="10"/>
        <v>#DIV/0!</v>
      </c>
      <c r="BI36" s="141"/>
      <c r="BJ36" s="130"/>
      <c r="BK36" s="124"/>
      <c r="BL36" s="125"/>
      <c r="BM36" s="124"/>
      <c r="BN36" s="130"/>
      <c r="BO36" s="124"/>
      <c r="BP36" s="254"/>
      <c r="BQ36" s="243" t="s">
        <v>212</v>
      </c>
      <c r="BR36" s="270"/>
    </row>
    <row r="37" spans="1:70" ht="15.75" customHeight="1">
      <c r="A37" s="103">
        <v>5</v>
      </c>
      <c r="B37" s="100" t="s">
        <v>109</v>
      </c>
      <c r="C37" s="274" t="s">
        <v>120</v>
      </c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14"/>
      <c r="O37" s="208">
        <v>3.5</v>
      </c>
      <c r="P37" s="209"/>
      <c r="Q37" s="212">
        <f t="shared" si="0"/>
        <v>105</v>
      </c>
      <c r="R37" s="209"/>
      <c r="S37" s="208">
        <f t="shared" si="1"/>
        <v>105</v>
      </c>
      <c r="T37" s="209"/>
      <c r="U37" s="208"/>
      <c r="V37" s="209"/>
      <c r="W37" s="208">
        <f t="shared" si="2"/>
        <v>105</v>
      </c>
      <c r="X37" s="209"/>
      <c r="Y37" s="67">
        <v>3.5</v>
      </c>
      <c r="Z37" s="208">
        <f t="shared" si="3"/>
        <v>105</v>
      </c>
      <c r="AA37" s="209"/>
      <c r="AB37" s="208">
        <f t="shared" si="4"/>
        <v>40</v>
      </c>
      <c r="AC37" s="209"/>
      <c r="AD37" s="208">
        <v>20</v>
      </c>
      <c r="AE37" s="209"/>
      <c r="AF37" s="208"/>
      <c r="AG37" s="209"/>
      <c r="AH37" s="208">
        <v>20</v>
      </c>
      <c r="AI37" s="209"/>
      <c r="AJ37" s="208">
        <f t="shared" si="5"/>
        <v>65</v>
      </c>
      <c r="AK37" s="209"/>
      <c r="AL37" s="104">
        <f t="shared" si="6"/>
        <v>61.904761904761905</v>
      </c>
      <c r="AM37" s="212"/>
      <c r="AN37" s="209"/>
      <c r="AO37" s="208"/>
      <c r="AP37" s="209"/>
      <c r="AQ37" s="208" t="s">
        <v>92</v>
      </c>
      <c r="AR37" s="209"/>
      <c r="AS37" s="208"/>
      <c r="AT37" s="209"/>
      <c r="AU37" s="67"/>
      <c r="AV37" s="208">
        <f t="shared" si="7"/>
        <v>0</v>
      </c>
      <c r="AW37" s="209"/>
      <c r="AX37" s="208">
        <f t="shared" si="8"/>
        <v>0</v>
      </c>
      <c r="AY37" s="214"/>
      <c r="AZ37" s="208"/>
      <c r="BA37" s="209"/>
      <c r="BB37" s="208"/>
      <c r="BC37" s="209"/>
      <c r="BD37" s="208"/>
      <c r="BE37" s="209"/>
      <c r="BF37" s="208">
        <f t="shared" si="9"/>
        <v>0</v>
      </c>
      <c r="BG37" s="209"/>
      <c r="BH37" s="104" t="e">
        <f t="shared" si="10"/>
        <v>#DIV/0!</v>
      </c>
      <c r="BI37" s="212"/>
      <c r="BJ37" s="209"/>
      <c r="BK37" s="208"/>
      <c r="BL37" s="214"/>
      <c r="BM37" s="208"/>
      <c r="BN37" s="209"/>
      <c r="BO37" s="208"/>
      <c r="BP37" s="263"/>
      <c r="BQ37" s="245" t="s">
        <v>94</v>
      </c>
      <c r="BR37" s="246"/>
    </row>
    <row r="38" spans="1:70" ht="33" customHeight="1">
      <c r="A38" s="69">
        <v>6</v>
      </c>
      <c r="B38" s="65" t="s">
        <v>112</v>
      </c>
      <c r="C38" s="171" t="s">
        <v>125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>
        <v>3</v>
      </c>
      <c r="P38" s="174"/>
      <c r="Q38" s="175">
        <f t="shared" si="0"/>
        <v>90</v>
      </c>
      <c r="R38" s="174"/>
      <c r="S38" s="173">
        <f t="shared" si="1"/>
        <v>90</v>
      </c>
      <c r="T38" s="174"/>
      <c r="U38" s="173"/>
      <c r="V38" s="174"/>
      <c r="W38" s="173">
        <f t="shared" si="2"/>
        <v>90</v>
      </c>
      <c r="X38" s="174"/>
      <c r="Y38" s="70"/>
      <c r="Z38" s="173">
        <f t="shared" si="3"/>
        <v>0</v>
      </c>
      <c r="AA38" s="174"/>
      <c r="AB38" s="173">
        <f t="shared" si="4"/>
        <v>0</v>
      </c>
      <c r="AC38" s="174"/>
      <c r="AD38" s="173"/>
      <c r="AE38" s="174"/>
      <c r="AF38" s="173"/>
      <c r="AG38" s="174"/>
      <c r="AH38" s="173"/>
      <c r="AI38" s="174"/>
      <c r="AJ38" s="173">
        <f t="shared" si="5"/>
        <v>0</v>
      </c>
      <c r="AK38" s="174"/>
      <c r="AL38" s="71" t="e">
        <f t="shared" si="6"/>
        <v>#DIV/0!</v>
      </c>
      <c r="AM38" s="197"/>
      <c r="AN38" s="174"/>
      <c r="AO38" s="173"/>
      <c r="AP38" s="174"/>
      <c r="AQ38" s="173"/>
      <c r="AR38" s="174"/>
      <c r="AS38" s="173"/>
      <c r="AT38" s="174"/>
      <c r="AU38" s="70">
        <v>3</v>
      </c>
      <c r="AV38" s="173">
        <f t="shared" si="7"/>
        <v>90</v>
      </c>
      <c r="AW38" s="174"/>
      <c r="AX38" s="173">
        <f t="shared" si="8"/>
        <v>30</v>
      </c>
      <c r="AY38" s="196"/>
      <c r="AZ38" s="173">
        <v>16</v>
      </c>
      <c r="BA38" s="174"/>
      <c r="BB38" s="173"/>
      <c r="BC38" s="174"/>
      <c r="BD38" s="173">
        <v>14</v>
      </c>
      <c r="BE38" s="174"/>
      <c r="BF38" s="173">
        <f t="shared" si="9"/>
        <v>60</v>
      </c>
      <c r="BG38" s="174"/>
      <c r="BH38" s="71">
        <f t="shared" si="10"/>
        <v>66.666666666666657</v>
      </c>
      <c r="BI38" s="197"/>
      <c r="BJ38" s="174"/>
      <c r="BK38" s="173"/>
      <c r="BL38" s="195"/>
      <c r="BM38" s="173"/>
      <c r="BN38" s="174"/>
      <c r="BO38" s="173" t="s">
        <v>111</v>
      </c>
      <c r="BP38" s="196"/>
      <c r="BQ38" s="256" t="s">
        <v>94</v>
      </c>
      <c r="BR38" s="257"/>
    </row>
    <row r="39" spans="1:70" ht="16.5" customHeight="1">
      <c r="A39" s="64">
        <v>7</v>
      </c>
      <c r="B39" s="65" t="s">
        <v>118</v>
      </c>
      <c r="C39" s="142" t="s">
        <v>134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24">
        <v>3</v>
      </c>
      <c r="P39" s="130"/>
      <c r="Q39" s="144">
        <f t="shared" si="0"/>
        <v>90</v>
      </c>
      <c r="R39" s="127"/>
      <c r="S39" s="126">
        <f t="shared" si="1"/>
        <v>90</v>
      </c>
      <c r="T39" s="127"/>
      <c r="U39" s="124"/>
      <c r="V39" s="130"/>
      <c r="W39" s="126">
        <f t="shared" si="2"/>
        <v>90</v>
      </c>
      <c r="X39" s="127"/>
      <c r="Y39" s="1"/>
      <c r="Z39" s="126">
        <f t="shared" si="3"/>
        <v>0</v>
      </c>
      <c r="AA39" s="127"/>
      <c r="AB39" s="126">
        <f t="shared" si="4"/>
        <v>0</v>
      </c>
      <c r="AC39" s="127"/>
      <c r="AD39" s="124"/>
      <c r="AE39" s="130"/>
      <c r="AF39" s="124"/>
      <c r="AG39" s="130"/>
      <c r="AH39" s="124"/>
      <c r="AI39" s="130"/>
      <c r="AJ39" s="126">
        <f t="shared" si="5"/>
        <v>0</v>
      </c>
      <c r="AK39" s="127"/>
      <c r="AL39" s="2" t="e">
        <f t="shared" si="6"/>
        <v>#DIV/0!</v>
      </c>
      <c r="AM39" s="141"/>
      <c r="AN39" s="130"/>
      <c r="AO39" s="124"/>
      <c r="AP39" s="130"/>
      <c r="AQ39" s="124"/>
      <c r="AR39" s="130"/>
      <c r="AS39" s="124"/>
      <c r="AT39" s="130"/>
      <c r="AU39" s="1">
        <v>3</v>
      </c>
      <c r="AV39" s="126">
        <f t="shared" si="7"/>
        <v>90</v>
      </c>
      <c r="AW39" s="127"/>
      <c r="AX39" s="126">
        <f t="shared" si="8"/>
        <v>30</v>
      </c>
      <c r="AY39" s="128"/>
      <c r="AZ39" s="124">
        <v>16</v>
      </c>
      <c r="BA39" s="130"/>
      <c r="BB39" s="124"/>
      <c r="BC39" s="130"/>
      <c r="BD39" s="124">
        <v>14</v>
      </c>
      <c r="BE39" s="130"/>
      <c r="BF39" s="126">
        <f t="shared" si="9"/>
        <v>60</v>
      </c>
      <c r="BG39" s="127"/>
      <c r="BH39" s="2">
        <f t="shared" si="10"/>
        <v>66.666666666666657</v>
      </c>
      <c r="BI39" s="141"/>
      <c r="BJ39" s="130"/>
      <c r="BK39" s="124"/>
      <c r="BL39" s="125"/>
      <c r="BM39" s="124"/>
      <c r="BN39" s="130"/>
      <c r="BO39" s="124" t="s">
        <v>111</v>
      </c>
      <c r="BP39" s="254"/>
      <c r="BQ39" s="256" t="s">
        <v>94</v>
      </c>
      <c r="BR39" s="257"/>
    </row>
    <row r="40" spans="1:70" ht="15.75" customHeight="1">
      <c r="A40" s="64">
        <v>8</v>
      </c>
      <c r="B40" s="65" t="s">
        <v>138</v>
      </c>
      <c r="C40" s="142" t="s">
        <v>139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24">
        <v>6.5</v>
      </c>
      <c r="P40" s="130"/>
      <c r="Q40" s="144">
        <f t="shared" si="0"/>
        <v>195</v>
      </c>
      <c r="R40" s="127"/>
      <c r="S40" s="126">
        <f t="shared" si="1"/>
        <v>195</v>
      </c>
      <c r="T40" s="127"/>
      <c r="U40" s="124"/>
      <c r="V40" s="130"/>
      <c r="W40" s="126">
        <f t="shared" si="2"/>
        <v>195</v>
      </c>
      <c r="X40" s="127"/>
      <c r="Y40" s="1">
        <v>2</v>
      </c>
      <c r="Z40" s="126">
        <f t="shared" si="3"/>
        <v>60</v>
      </c>
      <c r="AA40" s="127"/>
      <c r="AB40" s="126">
        <f t="shared" si="4"/>
        <v>22</v>
      </c>
      <c r="AC40" s="127"/>
      <c r="AD40" s="124">
        <v>12</v>
      </c>
      <c r="AE40" s="130"/>
      <c r="AF40" s="124"/>
      <c r="AG40" s="130"/>
      <c r="AH40" s="124">
        <v>10</v>
      </c>
      <c r="AI40" s="130"/>
      <c r="AJ40" s="126">
        <f t="shared" si="5"/>
        <v>38</v>
      </c>
      <c r="AK40" s="127"/>
      <c r="AL40" s="2">
        <f t="shared" si="6"/>
        <v>63.333333333333329</v>
      </c>
      <c r="AM40" s="141"/>
      <c r="AN40" s="130"/>
      <c r="AO40" s="124"/>
      <c r="AP40" s="130"/>
      <c r="AQ40" s="124" t="s">
        <v>92</v>
      </c>
      <c r="AR40" s="130"/>
      <c r="AS40" s="124"/>
      <c r="AT40" s="130"/>
      <c r="AU40" s="1">
        <v>4.5</v>
      </c>
      <c r="AV40" s="126">
        <f t="shared" si="7"/>
        <v>135</v>
      </c>
      <c r="AW40" s="127"/>
      <c r="AX40" s="126">
        <f t="shared" si="8"/>
        <v>50</v>
      </c>
      <c r="AY40" s="128"/>
      <c r="AZ40" s="124">
        <v>26</v>
      </c>
      <c r="BA40" s="130"/>
      <c r="BB40" s="124"/>
      <c r="BC40" s="130"/>
      <c r="BD40" s="124">
        <v>24</v>
      </c>
      <c r="BE40" s="130"/>
      <c r="BF40" s="126">
        <f t="shared" si="9"/>
        <v>85</v>
      </c>
      <c r="BG40" s="127"/>
      <c r="BH40" s="2">
        <f t="shared" si="10"/>
        <v>62.962962962962962</v>
      </c>
      <c r="BI40" s="141"/>
      <c r="BJ40" s="130"/>
      <c r="BK40" s="124"/>
      <c r="BL40" s="125"/>
      <c r="BM40" s="124" t="s">
        <v>102</v>
      </c>
      <c r="BN40" s="130"/>
      <c r="BO40" s="124"/>
      <c r="BP40" s="254"/>
      <c r="BQ40" s="256" t="s">
        <v>94</v>
      </c>
      <c r="BR40" s="257"/>
    </row>
    <row r="41" spans="1:70" ht="75" customHeight="1" thickBot="1">
      <c r="A41" s="64">
        <v>9</v>
      </c>
      <c r="B41" s="65" t="s">
        <v>141</v>
      </c>
      <c r="C41" s="142" t="s">
        <v>142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1.5</v>
      </c>
      <c r="P41" s="130"/>
      <c r="Q41" s="144">
        <f t="shared" si="0"/>
        <v>45</v>
      </c>
      <c r="R41" s="127"/>
      <c r="S41" s="126">
        <f t="shared" si="1"/>
        <v>45</v>
      </c>
      <c r="T41" s="127"/>
      <c r="U41" s="124"/>
      <c r="V41" s="130"/>
      <c r="W41" s="126">
        <f t="shared" si="2"/>
        <v>45</v>
      </c>
      <c r="X41" s="127"/>
      <c r="Y41" s="1"/>
      <c r="Z41" s="126">
        <f t="shared" si="3"/>
        <v>0</v>
      </c>
      <c r="AA41" s="127"/>
      <c r="AB41" s="126">
        <f t="shared" si="4"/>
        <v>0</v>
      </c>
      <c r="AC41" s="127"/>
      <c r="AD41" s="124"/>
      <c r="AE41" s="130"/>
      <c r="AF41" s="124"/>
      <c r="AG41" s="130"/>
      <c r="AH41" s="124"/>
      <c r="AI41" s="130"/>
      <c r="AJ41" s="126">
        <f t="shared" si="5"/>
        <v>0</v>
      </c>
      <c r="AK41" s="127"/>
      <c r="AL41" s="2" t="e">
        <f t="shared" si="6"/>
        <v>#DIV/0!</v>
      </c>
      <c r="AM41" s="141"/>
      <c r="AN41" s="130"/>
      <c r="AO41" s="124"/>
      <c r="AP41" s="130"/>
      <c r="AQ41" s="124"/>
      <c r="AR41" s="130"/>
      <c r="AS41" s="124"/>
      <c r="AT41" s="130"/>
      <c r="AU41" s="1">
        <v>1.5</v>
      </c>
      <c r="AV41" s="126">
        <f t="shared" si="7"/>
        <v>45</v>
      </c>
      <c r="AW41" s="127"/>
      <c r="AX41" s="126">
        <f t="shared" si="8"/>
        <v>0</v>
      </c>
      <c r="AY41" s="128"/>
      <c r="AZ41" s="124"/>
      <c r="BA41" s="130"/>
      <c r="BB41" s="124"/>
      <c r="BC41" s="130"/>
      <c r="BD41" s="124"/>
      <c r="BE41" s="130"/>
      <c r="BF41" s="126">
        <f t="shared" si="9"/>
        <v>45</v>
      </c>
      <c r="BG41" s="127"/>
      <c r="BH41" s="2">
        <f t="shared" si="10"/>
        <v>100</v>
      </c>
      <c r="BI41" s="141">
        <v>2</v>
      </c>
      <c r="BJ41" s="130"/>
      <c r="BK41" s="124"/>
      <c r="BL41" s="125"/>
      <c r="BM41" s="124"/>
      <c r="BN41" s="130"/>
      <c r="BO41" s="124" t="s">
        <v>97</v>
      </c>
      <c r="BP41" s="254"/>
      <c r="BQ41" s="251" t="s">
        <v>94</v>
      </c>
      <c r="BR41" s="252"/>
    </row>
    <row r="42" spans="1:70" ht="16.5" customHeight="1" thickBot="1">
      <c r="A42" s="74"/>
      <c r="B42" s="75"/>
      <c r="C42" s="140" t="s">
        <v>135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23"/>
      <c r="O42" s="144">
        <f>SUM(O33:P41)</f>
        <v>46</v>
      </c>
      <c r="P42" s="127"/>
      <c r="Q42" s="144">
        <f>SUM(Q33:R41)</f>
        <v>1380</v>
      </c>
      <c r="R42" s="127"/>
      <c r="S42" s="144">
        <f>SUM(S33:T41)</f>
        <v>960</v>
      </c>
      <c r="T42" s="127"/>
      <c r="U42" s="144">
        <f>SUM(U33:V41)</f>
        <v>15</v>
      </c>
      <c r="V42" s="127"/>
      <c r="W42" s="144">
        <f>SUM(W33:X41)</f>
        <v>960</v>
      </c>
      <c r="X42" s="127"/>
      <c r="Y42" s="76">
        <f>SUM(Y33:Y41)</f>
        <v>20</v>
      </c>
      <c r="Z42" s="154">
        <f>SUM(Z33:AA41)</f>
        <v>600</v>
      </c>
      <c r="AA42" s="123"/>
      <c r="AB42" s="144">
        <f>SUM(AB33:AC41)</f>
        <v>228</v>
      </c>
      <c r="AC42" s="127"/>
      <c r="AD42" s="144">
        <f>SUM(AD33:AE41)</f>
        <v>118</v>
      </c>
      <c r="AE42" s="127"/>
      <c r="AF42" s="144">
        <f>SUM(AF33:AG41)</f>
        <v>0</v>
      </c>
      <c r="AG42" s="127"/>
      <c r="AH42" s="144">
        <f>SUM(AH33:AI41)</f>
        <v>110</v>
      </c>
      <c r="AI42" s="127"/>
      <c r="AJ42" s="144">
        <f>SUM(AJ33:AK41)</f>
        <v>372</v>
      </c>
      <c r="AK42" s="127"/>
      <c r="AL42" s="2">
        <f t="shared" si="6"/>
        <v>62</v>
      </c>
      <c r="AM42" s="141"/>
      <c r="AN42" s="130"/>
      <c r="AO42" s="124"/>
      <c r="AP42" s="130"/>
      <c r="AQ42" s="124"/>
      <c r="AR42" s="130"/>
      <c r="AS42" s="124"/>
      <c r="AT42" s="130"/>
      <c r="AU42" s="76">
        <f>SUM(AU33:AU41)</f>
        <v>12</v>
      </c>
      <c r="AV42" s="154">
        <f>SUM(AV33:AW41)</f>
        <v>360</v>
      </c>
      <c r="AW42" s="123"/>
      <c r="AX42" s="144">
        <f>SUM(AX33:AY41)</f>
        <v>110</v>
      </c>
      <c r="AY42" s="127"/>
      <c r="AZ42" s="144">
        <f>SUM(AZ33:BA41)</f>
        <v>58</v>
      </c>
      <c r="BA42" s="127"/>
      <c r="BB42" s="144">
        <f>SUM(BB33:BC41)</f>
        <v>0</v>
      </c>
      <c r="BC42" s="127"/>
      <c r="BD42" s="144">
        <f>SUM(BD33:BE41)</f>
        <v>52</v>
      </c>
      <c r="BE42" s="127"/>
      <c r="BF42" s="144">
        <f>SUM(BF33:BG41)</f>
        <v>250</v>
      </c>
      <c r="BG42" s="127"/>
      <c r="BH42" s="77"/>
      <c r="BI42" s="158"/>
      <c r="BJ42" s="123"/>
      <c r="BK42" s="140"/>
      <c r="BL42" s="123"/>
      <c r="BM42" s="140"/>
      <c r="BN42" s="123"/>
      <c r="BO42" s="140"/>
      <c r="BP42" s="123"/>
      <c r="BQ42" s="258"/>
      <c r="BR42" s="253"/>
    </row>
    <row r="43" spans="1:70" ht="14.25" customHeight="1" thickBot="1">
      <c r="A43" s="147" t="s">
        <v>143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259"/>
      <c r="BR43" s="188"/>
    </row>
    <row r="44" spans="1:70" ht="16.5" customHeight="1">
      <c r="A44" s="64">
        <v>10</v>
      </c>
      <c r="B44" s="65" t="s">
        <v>144</v>
      </c>
      <c r="C44" s="142" t="s">
        <v>145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24">
        <v>3</v>
      </c>
      <c r="P44" s="130"/>
      <c r="Q44" s="144">
        <f t="shared" ref="Q44:Q49" si="11">O44*30</f>
        <v>90</v>
      </c>
      <c r="R44" s="127"/>
      <c r="S44" s="126">
        <f t="shared" ref="S44:S49" si="12">W44</f>
        <v>90</v>
      </c>
      <c r="T44" s="127"/>
      <c r="U44" s="124"/>
      <c r="V44" s="130"/>
      <c r="W44" s="126">
        <f t="shared" ref="W44:W49" si="13">Z44+AV44</f>
        <v>90</v>
      </c>
      <c r="X44" s="127"/>
      <c r="Y44" s="1">
        <v>3</v>
      </c>
      <c r="Z44" s="126">
        <f t="shared" ref="Z44:Z49" si="14">Y44*30</f>
        <v>90</v>
      </c>
      <c r="AA44" s="127"/>
      <c r="AB44" s="126">
        <f t="shared" ref="AB44:AB49" si="15">AD44+AF44+AH44</f>
        <v>30</v>
      </c>
      <c r="AC44" s="127"/>
      <c r="AD44" s="124">
        <v>16</v>
      </c>
      <c r="AE44" s="130"/>
      <c r="AF44" s="124"/>
      <c r="AG44" s="130"/>
      <c r="AH44" s="124">
        <v>14</v>
      </c>
      <c r="AI44" s="130"/>
      <c r="AJ44" s="126">
        <f t="shared" ref="AJ44:AJ49" si="16">Z44-AB44</f>
        <v>60</v>
      </c>
      <c r="AK44" s="127"/>
      <c r="AL44" s="2">
        <f t="shared" ref="AL44:AL50" si="17">AJ44/Z44*100</f>
        <v>66.666666666666657</v>
      </c>
      <c r="AM44" s="141"/>
      <c r="AN44" s="130"/>
      <c r="AO44" s="124"/>
      <c r="AP44" s="130"/>
      <c r="AQ44" s="124"/>
      <c r="AR44" s="130"/>
      <c r="AS44" s="124" t="s">
        <v>93</v>
      </c>
      <c r="AT44" s="130"/>
      <c r="AU44" s="1"/>
      <c r="AV44" s="126">
        <f t="shared" ref="AV44:AV49" si="18">AU44*30</f>
        <v>0</v>
      </c>
      <c r="AW44" s="127"/>
      <c r="AX44" s="126">
        <f t="shared" ref="AX44:AX49" si="19">AZ44+BB44+BD44</f>
        <v>0</v>
      </c>
      <c r="AY44" s="128"/>
      <c r="AZ44" s="124"/>
      <c r="BA44" s="130"/>
      <c r="BB44" s="124"/>
      <c r="BC44" s="130"/>
      <c r="BD44" s="124"/>
      <c r="BE44" s="130"/>
      <c r="BF44" s="126">
        <f t="shared" ref="BF44:BF49" si="20">AV44-AX44</f>
        <v>0</v>
      </c>
      <c r="BG44" s="127"/>
      <c r="BH44" s="2" t="e">
        <f t="shared" ref="BH44:BH50" si="21">BF44/AV44*100</f>
        <v>#DIV/0!</v>
      </c>
      <c r="BI44" s="169"/>
      <c r="BJ44" s="170"/>
      <c r="BK44" s="124"/>
      <c r="BL44" s="125"/>
      <c r="BM44" s="124"/>
      <c r="BN44" s="130"/>
      <c r="BO44" s="124"/>
      <c r="BP44" s="254"/>
      <c r="BQ44" s="241" t="s">
        <v>146</v>
      </c>
      <c r="BR44" s="242"/>
    </row>
    <row r="45" spans="1:70" ht="15.75" customHeight="1">
      <c r="A45" s="64">
        <v>11</v>
      </c>
      <c r="B45" s="65" t="s">
        <v>147</v>
      </c>
      <c r="C45" s="142" t="s">
        <v>148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24">
        <v>3</v>
      </c>
      <c r="P45" s="130"/>
      <c r="Q45" s="144">
        <f t="shared" si="11"/>
        <v>90</v>
      </c>
      <c r="R45" s="127"/>
      <c r="S45" s="126">
        <f t="shared" si="12"/>
        <v>90</v>
      </c>
      <c r="T45" s="127"/>
      <c r="U45" s="124"/>
      <c r="V45" s="130"/>
      <c r="W45" s="126">
        <f t="shared" si="13"/>
        <v>90</v>
      </c>
      <c r="X45" s="127"/>
      <c r="Y45" s="1"/>
      <c r="Z45" s="126">
        <f t="shared" si="14"/>
        <v>0</v>
      </c>
      <c r="AA45" s="127"/>
      <c r="AB45" s="126">
        <f t="shared" si="15"/>
        <v>0</v>
      </c>
      <c r="AC45" s="127"/>
      <c r="AD45" s="124"/>
      <c r="AE45" s="130"/>
      <c r="AF45" s="124"/>
      <c r="AG45" s="130"/>
      <c r="AH45" s="124"/>
      <c r="AI45" s="130"/>
      <c r="AJ45" s="126">
        <f t="shared" si="16"/>
        <v>0</v>
      </c>
      <c r="AK45" s="127"/>
      <c r="AL45" s="2" t="e">
        <f t="shared" si="17"/>
        <v>#DIV/0!</v>
      </c>
      <c r="AM45" s="141"/>
      <c r="AN45" s="130"/>
      <c r="AO45" s="124"/>
      <c r="AP45" s="130"/>
      <c r="AQ45" s="124"/>
      <c r="AR45" s="130"/>
      <c r="AS45" s="124"/>
      <c r="AT45" s="130"/>
      <c r="AU45" s="1">
        <v>3</v>
      </c>
      <c r="AV45" s="126">
        <f t="shared" si="18"/>
        <v>90</v>
      </c>
      <c r="AW45" s="127"/>
      <c r="AX45" s="126">
        <f t="shared" si="19"/>
        <v>30</v>
      </c>
      <c r="AY45" s="128"/>
      <c r="AZ45" s="124">
        <v>16</v>
      </c>
      <c r="BA45" s="130"/>
      <c r="BB45" s="124"/>
      <c r="BC45" s="130"/>
      <c r="BD45" s="124">
        <v>14</v>
      </c>
      <c r="BE45" s="130"/>
      <c r="BF45" s="126">
        <f t="shared" si="20"/>
        <v>60</v>
      </c>
      <c r="BG45" s="127"/>
      <c r="BH45" s="2">
        <f t="shared" si="21"/>
        <v>66.666666666666657</v>
      </c>
      <c r="BI45" s="141"/>
      <c r="BJ45" s="130"/>
      <c r="BK45" s="124"/>
      <c r="BL45" s="125"/>
      <c r="BM45" s="124"/>
      <c r="BN45" s="130"/>
      <c r="BO45" s="124" t="s">
        <v>111</v>
      </c>
      <c r="BP45" s="254"/>
      <c r="BQ45" s="243" t="s">
        <v>146</v>
      </c>
      <c r="BR45" s="244"/>
    </row>
    <row r="46" spans="1:70" ht="15.75" customHeight="1">
      <c r="A46" s="64">
        <v>12</v>
      </c>
      <c r="B46" s="65" t="s">
        <v>157</v>
      </c>
      <c r="C46" s="142" t="s">
        <v>154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3</v>
      </c>
      <c r="P46" s="130"/>
      <c r="Q46" s="144">
        <f t="shared" si="11"/>
        <v>90</v>
      </c>
      <c r="R46" s="127"/>
      <c r="S46" s="126">
        <f t="shared" si="12"/>
        <v>90</v>
      </c>
      <c r="T46" s="127"/>
      <c r="U46" s="124"/>
      <c r="V46" s="130"/>
      <c r="W46" s="126">
        <f t="shared" si="13"/>
        <v>90</v>
      </c>
      <c r="X46" s="127"/>
      <c r="Y46" s="1">
        <v>3</v>
      </c>
      <c r="Z46" s="126">
        <f t="shared" si="14"/>
        <v>90</v>
      </c>
      <c r="AA46" s="127"/>
      <c r="AB46" s="126">
        <f t="shared" si="15"/>
        <v>30</v>
      </c>
      <c r="AC46" s="127"/>
      <c r="AD46" s="124">
        <v>16</v>
      </c>
      <c r="AE46" s="130"/>
      <c r="AF46" s="124"/>
      <c r="AG46" s="130"/>
      <c r="AH46" s="124">
        <v>14</v>
      </c>
      <c r="AI46" s="130"/>
      <c r="AJ46" s="126">
        <f t="shared" si="16"/>
        <v>60</v>
      </c>
      <c r="AK46" s="127"/>
      <c r="AL46" s="2">
        <f t="shared" si="17"/>
        <v>66.666666666666657</v>
      </c>
      <c r="AM46" s="141"/>
      <c r="AN46" s="130"/>
      <c r="AO46" s="124"/>
      <c r="AP46" s="130"/>
      <c r="AQ46" s="124"/>
      <c r="AR46" s="130"/>
      <c r="AS46" s="124" t="s">
        <v>93</v>
      </c>
      <c r="AT46" s="130"/>
      <c r="AU46" s="1"/>
      <c r="AV46" s="126">
        <f t="shared" si="18"/>
        <v>0</v>
      </c>
      <c r="AW46" s="127"/>
      <c r="AX46" s="126">
        <f t="shared" si="19"/>
        <v>0</v>
      </c>
      <c r="AY46" s="128"/>
      <c r="AZ46" s="124"/>
      <c r="BA46" s="130"/>
      <c r="BB46" s="124"/>
      <c r="BC46" s="130"/>
      <c r="BD46" s="124"/>
      <c r="BE46" s="130"/>
      <c r="BF46" s="126">
        <f t="shared" si="20"/>
        <v>0</v>
      </c>
      <c r="BG46" s="127"/>
      <c r="BH46" s="2" t="e">
        <f t="shared" si="21"/>
        <v>#DIV/0!</v>
      </c>
      <c r="BI46" s="141"/>
      <c r="BJ46" s="130"/>
      <c r="BK46" s="124"/>
      <c r="BL46" s="125"/>
      <c r="BM46" s="124"/>
      <c r="BN46" s="130"/>
      <c r="BO46" s="124"/>
      <c r="BP46" s="254"/>
      <c r="BQ46" s="256"/>
      <c r="BR46" s="257"/>
    </row>
    <row r="47" spans="1:70" ht="30.75" customHeight="1">
      <c r="A47" s="64">
        <v>13</v>
      </c>
      <c r="B47" s="65" t="s">
        <v>159</v>
      </c>
      <c r="C47" s="142" t="s">
        <v>160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6.5</v>
      </c>
      <c r="P47" s="130"/>
      <c r="Q47" s="144">
        <f t="shared" si="11"/>
        <v>195</v>
      </c>
      <c r="R47" s="127"/>
      <c r="S47" s="126">
        <f t="shared" si="12"/>
        <v>195</v>
      </c>
      <c r="T47" s="127"/>
      <c r="U47" s="124"/>
      <c r="V47" s="130"/>
      <c r="W47" s="126">
        <f t="shared" si="13"/>
        <v>195</v>
      </c>
      <c r="X47" s="127"/>
      <c r="Y47" s="1">
        <v>2</v>
      </c>
      <c r="Z47" s="126">
        <f t="shared" si="14"/>
        <v>60</v>
      </c>
      <c r="AA47" s="127"/>
      <c r="AB47" s="126">
        <f t="shared" si="15"/>
        <v>26</v>
      </c>
      <c r="AC47" s="127"/>
      <c r="AD47" s="124">
        <v>14</v>
      </c>
      <c r="AE47" s="130"/>
      <c r="AF47" s="124"/>
      <c r="AG47" s="130"/>
      <c r="AH47" s="124">
        <v>12</v>
      </c>
      <c r="AI47" s="130"/>
      <c r="AJ47" s="126">
        <f t="shared" si="16"/>
        <v>34</v>
      </c>
      <c r="AK47" s="127"/>
      <c r="AL47" s="2">
        <f t="shared" si="17"/>
        <v>56.666666666666664</v>
      </c>
      <c r="AM47" s="141"/>
      <c r="AN47" s="130"/>
      <c r="AO47" s="124"/>
      <c r="AP47" s="130"/>
      <c r="AQ47" s="124"/>
      <c r="AR47" s="130"/>
      <c r="AS47" s="124" t="s">
        <v>93</v>
      </c>
      <c r="AT47" s="130"/>
      <c r="AU47" s="1">
        <v>4.5</v>
      </c>
      <c r="AV47" s="126">
        <f t="shared" si="18"/>
        <v>135</v>
      </c>
      <c r="AW47" s="127"/>
      <c r="AX47" s="126">
        <f t="shared" si="19"/>
        <v>54</v>
      </c>
      <c r="AY47" s="128"/>
      <c r="AZ47" s="124">
        <v>28</v>
      </c>
      <c r="BA47" s="130"/>
      <c r="BB47" s="124"/>
      <c r="BC47" s="130"/>
      <c r="BD47" s="124">
        <v>26</v>
      </c>
      <c r="BE47" s="130"/>
      <c r="BF47" s="126">
        <f t="shared" si="20"/>
        <v>81</v>
      </c>
      <c r="BG47" s="127"/>
      <c r="BH47" s="2">
        <f t="shared" si="21"/>
        <v>60</v>
      </c>
      <c r="BI47" s="141"/>
      <c r="BJ47" s="130"/>
      <c r="BK47" s="124"/>
      <c r="BL47" s="125"/>
      <c r="BM47" s="124" t="s">
        <v>102</v>
      </c>
      <c r="BN47" s="130"/>
      <c r="BO47" s="124"/>
      <c r="BP47" s="254"/>
      <c r="BQ47" s="256" t="s">
        <v>94</v>
      </c>
      <c r="BR47" s="257"/>
    </row>
    <row r="48" spans="1:70" ht="30.75" customHeight="1">
      <c r="A48" s="64">
        <v>14</v>
      </c>
      <c r="B48" s="65" t="s">
        <v>162</v>
      </c>
      <c r="C48" s="142" t="s">
        <v>163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5.5</v>
      </c>
      <c r="P48" s="130"/>
      <c r="Q48" s="144">
        <f t="shared" si="11"/>
        <v>165</v>
      </c>
      <c r="R48" s="127"/>
      <c r="S48" s="126">
        <f t="shared" si="12"/>
        <v>165</v>
      </c>
      <c r="T48" s="127"/>
      <c r="U48" s="124"/>
      <c r="V48" s="130"/>
      <c r="W48" s="126">
        <f t="shared" si="13"/>
        <v>165</v>
      </c>
      <c r="X48" s="127"/>
      <c r="Y48" s="1"/>
      <c r="Z48" s="126">
        <f t="shared" si="14"/>
        <v>0</v>
      </c>
      <c r="AA48" s="127"/>
      <c r="AB48" s="126">
        <f t="shared" si="15"/>
        <v>0</v>
      </c>
      <c r="AC48" s="127"/>
      <c r="AD48" s="124"/>
      <c r="AE48" s="130"/>
      <c r="AF48" s="124"/>
      <c r="AG48" s="130"/>
      <c r="AH48" s="124"/>
      <c r="AI48" s="130"/>
      <c r="AJ48" s="126">
        <f t="shared" si="16"/>
        <v>0</v>
      </c>
      <c r="AK48" s="127"/>
      <c r="AL48" s="2" t="e">
        <f t="shared" si="17"/>
        <v>#DIV/0!</v>
      </c>
      <c r="AM48" s="141"/>
      <c r="AN48" s="130"/>
      <c r="AO48" s="124"/>
      <c r="AP48" s="130"/>
      <c r="AQ48" s="124"/>
      <c r="AR48" s="130"/>
      <c r="AS48" s="124"/>
      <c r="AT48" s="130"/>
      <c r="AU48" s="1">
        <v>5.5</v>
      </c>
      <c r="AV48" s="126">
        <f t="shared" si="18"/>
        <v>165</v>
      </c>
      <c r="AW48" s="127"/>
      <c r="AX48" s="126">
        <f t="shared" si="19"/>
        <v>58</v>
      </c>
      <c r="AY48" s="128"/>
      <c r="AZ48" s="124">
        <v>30</v>
      </c>
      <c r="BA48" s="130"/>
      <c r="BB48" s="124"/>
      <c r="BC48" s="130"/>
      <c r="BD48" s="124">
        <v>28</v>
      </c>
      <c r="BE48" s="130"/>
      <c r="BF48" s="126">
        <f t="shared" si="20"/>
        <v>107</v>
      </c>
      <c r="BG48" s="127"/>
      <c r="BH48" s="2">
        <f t="shared" si="21"/>
        <v>64.848484848484844</v>
      </c>
      <c r="BI48" s="272"/>
      <c r="BJ48" s="273"/>
      <c r="BK48" s="124"/>
      <c r="BL48" s="125"/>
      <c r="BM48" s="124" t="s">
        <v>102</v>
      </c>
      <c r="BN48" s="130"/>
      <c r="BO48" s="124"/>
      <c r="BP48" s="254"/>
      <c r="BQ48" s="256" t="s">
        <v>94</v>
      </c>
      <c r="BR48" s="257"/>
    </row>
    <row r="49" spans="1:70" ht="30.75" customHeight="1" thickBot="1">
      <c r="A49" s="64">
        <v>15</v>
      </c>
      <c r="B49" s="65" t="s">
        <v>167</v>
      </c>
      <c r="C49" s="142" t="s">
        <v>168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4</v>
      </c>
      <c r="P49" s="130"/>
      <c r="Q49" s="144">
        <f t="shared" si="11"/>
        <v>120</v>
      </c>
      <c r="R49" s="127"/>
      <c r="S49" s="126">
        <f t="shared" si="12"/>
        <v>120</v>
      </c>
      <c r="T49" s="127"/>
      <c r="U49" s="124"/>
      <c r="V49" s="130"/>
      <c r="W49" s="126">
        <f t="shared" si="13"/>
        <v>120</v>
      </c>
      <c r="X49" s="127"/>
      <c r="Y49" s="1"/>
      <c r="Z49" s="126">
        <f t="shared" si="14"/>
        <v>0</v>
      </c>
      <c r="AA49" s="127"/>
      <c r="AB49" s="126">
        <f t="shared" si="15"/>
        <v>0</v>
      </c>
      <c r="AC49" s="127"/>
      <c r="AD49" s="124"/>
      <c r="AE49" s="130"/>
      <c r="AF49" s="124"/>
      <c r="AG49" s="130"/>
      <c r="AH49" s="124"/>
      <c r="AI49" s="130"/>
      <c r="AJ49" s="126">
        <f t="shared" si="16"/>
        <v>0</v>
      </c>
      <c r="AK49" s="127"/>
      <c r="AL49" s="2" t="e">
        <f t="shared" si="17"/>
        <v>#DIV/0!</v>
      </c>
      <c r="AM49" s="141"/>
      <c r="AN49" s="130"/>
      <c r="AO49" s="124"/>
      <c r="AP49" s="130"/>
      <c r="AQ49" s="124"/>
      <c r="AR49" s="130"/>
      <c r="AS49" s="124"/>
      <c r="AT49" s="130"/>
      <c r="AU49" s="1">
        <v>4</v>
      </c>
      <c r="AV49" s="126">
        <f t="shared" si="18"/>
        <v>120</v>
      </c>
      <c r="AW49" s="127"/>
      <c r="AX49" s="126">
        <f t="shared" si="19"/>
        <v>50</v>
      </c>
      <c r="AY49" s="128"/>
      <c r="AZ49" s="124">
        <v>26</v>
      </c>
      <c r="BA49" s="130"/>
      <c r="BB49" s="124"/>
      <c r="BC49" s="130"/>
      <c r="BD49" s="124">
        <v>24</v>
      </c>
      <c r="BE49" s="130"/>
      <c r="BF49" s="126">
        <f t="shared" si="20"/>
        <v>70</v>
      </c>
      <c r="BG49" s="127"/>
      <c r="BH49" s="2">
        <f t="shared" si="21"/>
        <v>58.333333333333336</v>
      </c>
      <c r="BI49" s="261"/>
      <c r="BJ49" s="262"/>
      <c r="BK49" s="124"/>
      <c r="BL49" s="125"/>
      <c r="BM49" s="124"/>
      <c r="BN49" s="130"/>
      <c r="BO49" s="124" t="s">
        <v>97</v>
      </c>
      <c r="BP49" s="254"/>
      <c r="BQ49" s="251" t="s">
        <v>94</v>
      </c>
      <c r="BR49" s="252"/>
    </row>
    <row r="50" spans="1:70" ht="16.5" customHeight="1" thickBot="1">
      <c r="A50" s="74"/>
      <c r="B50" s="75"/>
      <c r="C50" s="140" t="s">
        <v>135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23"/>
      <c r="O50" s="154">
        <f>SUM(O44:P49)</f>
        <v>25</v>
      </c>
      <c r="P50" s="123"/>
      <c r="Q50" s="154">
        <f>SUM(Q44:R49)</f>
        <v>750</v>
      </c>
      <c r="R50" s="123"/>
      <c r="S50" s="154">
        <f>SUM(S44:T49)</f>
        <v>750</v>
      </c>
      <c r="T50" s="123"/>
      <c r="U50" s="154">
        <f>SUM(U44:V49)</f>
        <v>0</v>
      </c>
      <c r="V50" s="123"/>
      <c r="W50" s="154">
        <f>SUM(W44:X49)</f>
        <v>750</v>
      </c>
      <c r="X50" s="123"/>
      <c r="Y50" s="76">
        <f>SUM(Y44:Y49)</f>
        <v>8</v>
      </c>
      <c r="Z50" s="154">
        <f>SUM(Z44:AA49)</f>
        <v>240</v>
      </c>
      <c r="AA50" s="123"/>
      <c r="AB50" s="154">
        <f>SUM(AB44:AC49)</f>
        <v>86</v>
      </c>
      <c r="AC50" s="123"/>
      <c r="AD50" s="154">
        <f>SUM(AD44:AE49)</f>
        <v>46</v>
      </c>
      <c r="AE50" s="123"/>
      <c r="AF50" s="154">
        <f>SUM(AF44:AG49)</f>
        <v>0</v>
      </c>
      <c r="AG50" s="123"/>
      <c r="AH50" s="154">
        <f>SUM(AH44:AI49)</f>
        <v>40</v>
      </c>
      <c r="AI50" s="123"/>
      <c r="AJ50" s="154">
        <f>SUM(AJ44:AK49)</f>
        <v>154</v>
      </c>
      <c r="AK50" s="123"/>
      <c r="AL50" s="2">
        <f t="shared" si="17"/>
        <v>64.166666666666671</v>
      </c>
      <c r="AM50" s="141"/>
      <c r="AN50" s="130"/>
      <c r="AO50" s="124"/>
      <c r="AP50" s="130"/>
      <c r="AQ50" s="124"/>
      <c r="AR50" s="130"/>
      <c r="AS50" s="124"/>
      <c r="AT50" s="130"/>
      <c r="AU50" s="76">
        <f>SUM(AU44:AU49)</f>
        <v>17</v>
      </c>
      <c r="AV50" s="154">
        <f>SUM(AV44:AW49)</f>
        <v>510</v>
      </c>
      <c r="AW50" s="123"/>
      <c r="AX50" s="154">
        <f>SUM(AX44:AY49)</f>
        <v>192</v>
      </c>
      <c r="AY50" s="123"/>
      <c r="AZ50" s="154">
        <f>SUM(AZ44:BA49)</f>
        <v>100</v>
      </c>
      <c r="BA50" s="123"/>
      <c r="BB50" s="154">
        <f>SUM(BB44:BC49)</f>
        <v>0</v>
      </c>
      <c r="BC50" s="123"/>
      <c r="BD50" s="154">
        <f>SUM(BD44:BE49)</f>
        <v>92</v>
      </c>
      <c r="BE50" s="123"/>
      <c r="BF50" s="154">
        <f>SUM(BF44:BG49)</f>
        <v>318</v>
      </c>
      <c r="BG50" s="123"/>
      <c r="BH50" s="2">
        <f t="shared" si="21"/>
        <v>62.352941176470587</v>
      </c>
      <c r="BI50" s="141"/>
      <c r="BJ50" s="130"/>
      <c r="BK50" s="140"/>
      <c r="BL50" s="123"/>
      <c r="BM50" s="140"/>
      <c r="BN50" s="123"/>
      <c r="BO50" s="140"/>
      <c r="BP50" s="123"/>
      <c r="BQ50" s="258"/>
      <c r="BR50" s="253"/>
    </row>
    <row r="51" spans="1:70" ht="14.25" customHeight="1">
      <c r="A51" s="147" t="s">
        <v>165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9"/>
    </row>
    <row r="52" spans="1:70" ht="15.75" customHeight="1">
      <c r="A52" s="64">
        <v>16</v>
      </c>
      <c r="B52" s="65" t="s">
        <v>171</v>
      </c>
      <c r="C52" s="142" t="s">
        <v>166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24">
        <v>3</v>
      </c>
      <c r="P52" s="130"/>
      <c r="Q52" s="144">
        <f t="shared" ref="Q52:Q54" si="22">O52*30</f>
        <v>90</v>
      </c>
      <c r="R52" s="127"/>
      <c r="S52" s="126">
        <f t="shared" ref="S52:S54" si="23">W52</f>
        <v>90</v>
      </c>
      <c r="T52" s="127"/>
      <c r="U52" s="124"/>
      <c r="V52" s="130"/>
      <c r="W52" s="126">
        <f t="shared" ref="W52:W54" si="24">Z52+AV52</f>
        <v>90</v>
      </c>
      <c r="X52" s="127"/>
      <c r="Y52" s="1"/>
      <c r="Z52" s="126">
        <f t="shared" ref="Z52:Z54" si="25">Y52*30</f>
        <v>0</v>
      </c>
      <c r="AA52" s="127"/>
      <c r="AB52" s="126">
        <f t="shared" ref="AB52:AB54" si="26">AD52+AF52+AH52</f>
        <v>0</v>
      </c>
      <c r="AC52" s="127"/>
      <c r="AD52" s="124"/>
      <c r="AE52" s="130"/>
      <c r="AF52" s="124"/>
      <c r="AG52" s="130"/>
      <c r="AH52" s="124"/>
      <c r="AI52" s="130"/>
      <c r="AJ52" s="126">
        <f t="shared" ref="AJ52:AJ54" si="27">Z52-AB52</f>
        <v>0</v>
      </c>
      <c r="AK52" s="127"/>
      <c r="AL52" s="2" t="e">
        <f t="shared" ref="AL52:AL54" si="28">AJ52/Z52*100</f>
        <v>#DIV/0!</v>
      </c>
      <c r="AM52" s="141"/>
      <c r="AN52" s="130"/>
      <c r="AO52" s="124"/>
      <c r="AP52" s="130"/>
      <c r="AQ52" s="124"/>
      <c r="AR52" s="130"/>
      <c r="AS52" s="124"/>
      <c r="AT52" s="130"/>
      <c r="AU52" s="1">
        <v>3</v>
      </c>
      <c r="AV52" s="126">
        <f t="shared" ref="AV52:AV54" si="29">AU52*30</f>
        <v>90</v>
      </c>
      <c r="AW52" s="127"/>
      <c r="AX52" s="126">
        <f t="shared" ref="AX52:AX54" si="30">AZ52+BB52+BD52</f>
        <v>0</v>
      </c>
      <c r="AY52" s="128"/>
      <c r="AZ52" s="124"/>
      <c r="BA52" s="130"/>
      <c r="BB52" s="124"/>
      <c r="BC52" s="130"/>
      <c r="BD52" s="124"/>
      <c r="BE52" s="130"/>
      <c r="BF52" s="126">
        <f t="shared" ref="BF52:BF54" si="31">AV52-AX52</f>
        <v>90</v>
      </c>
      <c r="BG52" s="127"/>
      <c r="BH52" s="2">
        <f t="shared" ref="BH52:BH55" si="32">BF52/AV52*100</f>
        <v>100</v>
      </c>
      <c r="BI52" s="141"/>
      <c r="BJ52" s="130"/>
      <c r="BK52" s="124"/>
      <c r="BL52" s="125"/>
      <c r="BM52" s="124"/>
      <c r="BN52" s="130"/>
      <c r="BO52" s="124" t="s">
        <v>111</v>
      </c>
      <c r="BP52" s="125"/>
      <c r="BQ52" s="271" t="s">
        <v>94</v>
      </c>
      <c r="BR52" s="174"/>
    </row>
    <row r="53" spans="1:70" ht="15.75" customHeight="1">
      <c r="A53" s="64"/>
      <c r="B53" s="65"/>
      <c r="C53" s="142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24"/>
      <c r="P53" s="130"/>
      <c r="Q53" s="144">
        <f t="shared" si="22"/>
        <v>0</v>
      </c>
      <c r="R53" s="127"/>
      <c r="S53" s="126">
        <f t="shared" si="23"/>
        <v>0</v>
      </c>
      <c r="T53" s="127"/>
      <c r="U53" s="124"/>
      <c r="V53" s="130"/>
      <c r="W53" s="126">
        <f t="shared" si="24"/>
        <v>0</v>
      </c>
      <c r="X53" s="127"/>
      <c r="Y53" s="1"/>
      <c r="Z53" s="126">
        <f t="shared" si="25"/>
        <v>0</v>
      </c>
      <c r="AA53" s="127"/>
      <c r="AB53" s="126">
        <f t="shared" si="26"/>
        <v>0</v>
      </c>
      <c r="AC53" s="127"/>
      <c r="AD53" s="124"/>
      <c r="AE53" s="130"/>
      <c r="AF53" s="124"/>
      <c r="AG53" s="130"/>
      <c r="AH53" s="124"/>
      <c r="AI53" s="130"/>
      <c r="AJ53" s="126">
        <f t="shared" si="27"/>
        <v>0</v>
      </c>
      <c r="AK53" s="127"/>
      <c r="AL53" s="2" t="e">
        <f t="shared" si="28"/>
        <v>#DIV/0!</v>
      </c>
      <c r="AM53" s="141"/>
      <c r="AN53" s="130"/>
      <c r="AO53" s="124"/>
      <c r="AP53" s="130"/>
      <c r="AQ53" s="124"/>
      <c r="AR53" s="130"/>
      <c r="AS53" s="124"/>
      <c r="AT53" s="130"/>
      <c r="AU53" s="1"/>
      <c r="AV53" s="126">
        <f t="shared" si="29"/>
        <v>0</v>
      </c>
      <c r="AW53" s="127"/>
      <c r="AX53" s="126">
        <f t="shared" si="30"/>
        <v>0</v>
      </c>
      <c r="AY53" s="128"/>
      <c r="AZ53" s="124"/>
      <c r="BA53" s="130"/>
      <c r="BB53" s="124"/>
      <c r="BC53" s="130"/>
      <c r="BD53" s="124"/>
      <c r="BE53" s="130"/>
      <c r="BF53" s="126">
        <f t="shared" si="31"/>
        <v>0</v>
      </c>
      <c r="BG53" s="127"/>
      <c r="BH53" s="2" t="e">
        <f t="shared" si="32"/>
        <v>#DIV/0!</v>
      </c>
      <c r="BI53" s="141"/>
      <c r="BJ53" s="130"/>
      <c r="BK53" s="124"/>
      <c r="BL53" s="125"/>
      <c r="BM53" s="124"/>
      <c r="BN53" s="130"/>
      <c r="BO53" s="124"/>
      <c r="BP53" s="125"/>
      <c r="BQ53" s="129"/>
      <c r="BR53" s="130"/>
    </row>
    <row r="54" spans="1:70" ht="15.75" customHeight="1">
      <c r="A54" s="64"/>
      <c r="B54" s="65"/>
      <c r="C54" s="14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24"/>
      <c r="P54" s="130"/>
      <c r="Q54" s="144">
        <f t="shared" si="22"/>
        <v>0</v>
      </c>
      <c r="R54" s="127"/>
      <c r="S54" s="126">
        <f t="shared" si="23"/>
        <v>0</v>
      </c>
      <c r="T54" s="127"/>
      <c r="U54" s="124"/>
      <c r="V54" s="130"/>
      <c r="W54" s="126">
        <f t="shared" si="24"/>
        <v>0</v>
      </c>
      <c r="X54" s="127"/>
      <c r="Y54" s="1"/>
      <c r="Z54" s="126">
        <f t="shared" si="25"/>
        <v>0</v>
      </c>
      <c r="AA54" s="127"/>
      <c r="AB54" s="126">
        <f t="shared" si="26"/>
        <v>0</v>
      </c>
      <c r="AC54" s="127"/>
      <c r="AD54" s="124"/>
      <c r="AE54" s="130"/>
      <c r="AF54" s="124"/>
      <c r="AG54" s="130"/>
      <c r="AH54" s="124"/>
      <c r="AI54" s="130"/>
      <c r="AJ54" s="126">
        <f t="shared" si="27"/>
        <v>0</v>
      </c>
      <c r="AK54" s="127"/>
      <c r="AL54" s="2" t="e">
        <f t="shared" si="28"/>
        <v>#DIV/0!</v>
      </c>
      <c r="AM54" s="141"/>
      <c r="AN54" s="130"/>
      <c r="AO54" s="124"/>
      <c r="AP54" s="130"/>
      <c r="AQ54" s="124"/>
      <c r="AR54" s="130"/>
      <c r="AS54" s="124"/>
      <c r="AT54" s="130"/>
      <c r="AU54" s="1"/>
      <c r="AV54" s="126">
        <f t="shared" si="29"/>
        <v>0</v>
      </c>
      <c r="AW54" s="127"/>
      <c r="AX54" s="126">
        <f t="shared" si="30"/>
        <v>0</v>
      </c>
      <c r="AY54" s="128"/>
      <c r="AZ54" s="124"/>
      <c r="BA54" s="130"/>
      <c r="BB54" s="124"/>
      <c r="BC54" s="130"/>
      <c r="BD54" s="124"/>
      <c r="BE54" s="130"/>
      <c r="BF54" s="126">
        <f t="shared" si="31"/>
        <v>0</v>
      </c>
      <c r="BG54" s="127"/>
      <c r="BH54" s="2" t="e">
        <f t="shared" si="32"/>
        <v>#DIV/0!</v>
      </c>
      <c r="BI54" s="141"/>
      <c r="BJ54" s="130"/>
      <c r="BK54" s="124"/>
      <c r="BL54" s="125"/>
      <c r="BM54" s="124"/>
      <c r="BN54" s="130"/>
      <c r="BO54" s="124"/>
      <c r="BP54" s="125"/>
      <c r="BQ54" s="129"/>
      <c r="BR54" s="130"/>
    </row>
    <row r="55" spans="1:70" ht="16.5" customHeight="1">
      <c r="A55" s="74"/>
      <c r="B55" s="75"/>
      <c r="C55" s="140" t="s">
        <v>135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23"/>
      <c r="O55" s="154">
        <f>SUM(O52:P54)</f>
        <v>3</v>
      </c>
      <c r="P55" s="123"/>
      <c r="Q55" s="154">
        <f>SUM(Q52:R54)</f>
        <v>90</v>
      </c>
      <c r="R55" s="123"/>
      <c r="S55" s="154">
        <f>SUM(S52:T54)</f>
        <v>90</v>
      </c>
      <c r="T55" s="123"/>
      <c r="U55" s="154">
        <f>SUM(U52:V54)</f>
        <v>0</v>
      </c>
      <c r="V55" s="123"/>
      <c r="W55" s="154">
        <f>SUM(W52:X54)</f>
        <v>90</v>
      </c>
      <c r="X55" s="123"/>
      <c r="Y55" s="78">
        <f>SUM(Y52:Y54)</f>
        <v>0</v>
      </c>
      <c r="Z55" s="154">
        <f>SUM(Z52:AA54)</f>
        <v>0</v>
      </c>
      <c r="AA55" s="123"/>
      <c r="AB55" s="154">
        <f>SUM(AB52:AC54)</f>
        <v>0</v>
      </c>
      <c r="AC55" s="123"/>
      <c r="AD55" s="154">
        <f>SUM(AD52:AE54)</f>
        <v>0</v>
      </c>
      <c r="AE55" s="123"/>
      <c r="AF55" s="154">
        <f>SUM(AF52:AG54)</f>
        <v>0</v>
      </c>
      <c r="AG55" s="123"/>
      <c r="AH55" s="154">
        <f>SUM(AH52:AI54)</f>
        <v>0</v>
      </c>
      <c r="AI55" s="123"/>
      <c r="AJ55" s="154">
        <f>SUM(AJ52:AK54)</f>
        <v>0</v>
      </c>
      <c r="AK55" s="123"/>
      <c r="AL55" s="79"/>
      <c r="AM55" s="158"/>
      <c r="AN55" s="123"/>
      <c r="AO55" s="140"/>
      <c r="AP55" s="123"/>
      <c r="AQ55" s="140"/>
      <c r="AR55" s="123"/>
      <c r="AS55" s="140"/>
      <c r="AT55" s="123"/>
      <c r="AU55" s="78">
        <f>SUM(AU52:AU54)</f>
        <v>3</v>
      </c>
      <c r="AV55" s="154">
        <f>SUM(AV52:AW54)</f>
        <v>90</v>
      </c>
      <c r="AW55" s="123"/>
      <c r="AX55" s="154">
        <f>SUM(AX52:AY54)</f>
        <v>0</v>
      </c>
      <c r="AY55" s="123"/>
      <c r="AZ55" s="154">
        <f>SUM(AZ52:BA54)</f>
        <v>0</v>
      </c>
      <c r="BA55" s="123"/>
      <c r="BB55" s="154">
        <f>SUM(BB52:BC54)</f>
        <v>0</v>
      </c>
      <c r="BC55" s="123"/>
      <c r="BD55" s="154">
        <f>SUM(BD52:BE54)</f>
        <v>0</v>
      </c>
      <c r="BE55" s="123"/>
      <c r="BF55" s="154">
        <f>SUM(BF52:BG54)</f>
        <v>90</v>
      </c>
      <c r="BG55" s="123"/>
      <c r="BH55" s="2">
        <f t="shared" si="32"/>
        <v>100</v>
      </c>
      <c r="BI55" s="141"/>
      <c r="BJ55" s="130"/>
      <c r="BK55" s="140"/>
      <c r="BL55" s="123"/>
      <c r="BM55" s="140"/>
      <c r="BN55" s="123"/>
      <c r="BO55" s="140"/>
      <c r="BP55" s="123"/>
      <c r="BQ55" s="122"/>
      <c r="BR55" s="123"/>
    </row>
    <row r="56" spans="1:70" ht="14.25" customHeight="1">
      <c r="A56" s="147" t="s">
        <v>173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9"/>
    </row>
    <row r="57" spans="1:70" ht="15.75" customHeight="1">
      <c r="A57" s="64"/>
      <c r="B57" s="65"/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24"/>
      <c r="P57" s="130"/>
      <c r="Q57" s="144">
        <f>O57*30</f>
        <v>0</v>
      </c>
      <c r="R57" s="127"/>
      <c r="S57" s="126">
        <f>W57</f>
        <v>0</v>
      </c>
      <c r="T57" s="127"/>
      <c r="U57" s="124"/>
      <c r="V57" s="130"/>
      <c r="W57" s="126">
        <f>Z57+AV57</f>
        <v>0</v>
      </c>
      <c r="X57" s="127"/>
      <c r="Y57" s="1"/>
      <c r="Z57" s="126">
        <f>Y57*30</f>
        <v>0</v>
      </c>
      <c r="AA57" s="127"/>
      <c r="AB57" s="126">
        <f>AD57+AF57+AH57</f>
        <v>0</v>
      </c>
      <c r="AC57" s="127"/>
      <c r="AD57" s="124"/>
      <c r="AE57" s="130"/>
      <c r="AF57" s="124"/>
      <c r="AG57" s="130"/>
      <c r="AH57" s="124"/>
      <c r="AI57" s="130"/>
      <c r="AJ57" s="126">
        <f>Z57-AB57</f>
        <v>0</v>
      </c>
      <c r="AK57" s="127"/>
      <c r="AL57" s="2" t="e">
        <f>AJ57/Z57*100</f>
        <v>#DIV/0!</v>
      </c>
      <c r="AM57" s="141"/>
      <c r="AN57" s="130"/>
      <c r="AO57" s="124"/>
      <c r="AP57" s="130"/>
      <c r="AQ57" s="124"/>
      <c r="AR57" s="130"/>
      <c r="AS57" s="124"/>
      <c r="AT57" s="130"/>
      <c r="AU57" s="1"/>
      <c r="AV57" s="126">
        <f>AU57*30</f>
        <v>0</v>
      </c>
      <c r="AW57" s="127"/>
      <c r="AX57" s="126">
        <f>AZ57+BB57+BD57</f>
        <v>0</v>
      </c>
      <c r="AY57" s="128"/>
      <c r="AZ57" s="124"/>
      <c r="BA57" s="130"/>
      <c r="BB57" s="124"/>
      <c r="BC57" s="130"/>
      <c r="BD57" s="124"/>
      <c r="BE57" s="130"/>
      <c r="BF57" s="126">
        <f>AV57-AX57</f>
        <v>0</v>
      </c>
      <c r="BG57" s="127"/>
      <c r="BH57" s="2" t="e">
        <f t="shared" ref="BH57:BH58" si="33">BF57/AV57*100</f>
        <v>#DIV/0!</v>
      </c>
      <c r="BI57" s="141"/>
      <c r="BJ57" s="130"/>
      <c r="BK57" s="124"/>
      <c r="BL57" s="125"/>
      <c r="BM57" s="124"/>
      <c r="BN57" s="130"/>
      <c r="BO57" s="124"/>
      <c r="BP57" s="125"/>
      <c r="BQ57" s="129"/>
      <c r="BR57" s="130"/>
    </row>
    <row r="58" spans="1:70" ht="16.5" customHeight="1">
      <c r="A58" s="80"/>
      <c r="B58" s="81"/>
      <c r="C58" s="159" t="s">
        <v>135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57"/>
      <c r="O58" s="161">
        <f>SUM(O57:P57)</f>
        <v>0</v>
      </c>
      <c r="P58" s="162"/>
      <c r="Q58" s="161">
        <f>SUM(Q57:R57)</f>
        <v>0</v>
      </c>
      <c r="R58" s="162"/>
      <c r="S58" s="161">
        <f>SUM(S57:T57)</f>
        <v>0</v>
      </c>
      <c r="T58" s="162"/>
      <c r="U58" s="161">
        <f>SUM(U57:V57)</f>
        <v>0</v>
      </c>
      <c r="V58" s="162"/>
      <c r="W58" s="161">
        <f>SUM(W57:X57)</f>
        <v>0</v>
      </c>
      <c r="X58" s="162"/>
      <c r="Y58" s="82">
        <f>SUM(Y57)</f>
        <v>0</v>
      </c>
      <c r="Z58" s="161">
        <f>SUM(Z57:AA57)</f>
        <v>0</v>
      </c>
      <c r="AA58" s="162"/>
      <c r="AB58" s="161">
        <f>SUM(AB57:AC57)</f>
        <v>0</v>
      </c>
      <c r="AC58" s="162"/>
      <c r="AD58" s="161">
        <f>SUM(AD57:AE57)</f>
        <v>0</v>
      </c>
      <c r="AE58" s="162"/>
      <c r="AF58" s="161">
        <f>SUM(AF57:AG57)</f>
        <v>0</v>
      </c>
      <c r="AG58" s="162"/>
      <c r="AH58" s="161">
        <f>SUM(AH57:AI57)</f>
        <v>0</v>
      </c>
      <c r="AI58" s="162"/>
      <c r="AJ58" s="161">
        <f>SUM(AJ57:AK57)</f>
        <v>0</v>
      </c>
      <c r="AK58" s="162"/>
      <c r="AL58" s="83"/>
      <c r="AM58" s="84"/>
      <c r="AN58" s="85"/>
      <c r="AO58" s="164"/>
      <c r="AP58" s="165"/>
      <c r="AQ58" s="164"/>
      <c r="AR58" s="165"/>
      <c r="AS58" s="164"/>
      <c r="AT58" s="165"/>
      <c r="AU58" s="82">
        <f>SUM(AU57)</f>
        <v>0</v>
      </c>
      <c r="AV58" s="161">
        <f>SUM(AV57:AW57)</f>
        <v>0</v>
      </c>
      <c r="AW58" s="162"/>
      <c r="AX58" s="161">
        <f>SUM(AX57:AY57)</f>
        <v>0</v>
      </c>
      <c r="AY58" s="162"/>
      <c r="AZ58" s="161">
        <f>SUM(AZ57:BA57)</f>
        <v>0</v>
      </c>
      <c r="BA58" s="162"/>
      <c r="BB58" s="161">
        <f>SUM(BB57:BC57)</f>
        <v>0</v>
      </c>
      <c r="BC58" s="162"/>
      <c r="BD58" s="161">
        <f>SUM(BD57:BE57)</f>
        <v>0</v>
      </c>
      <c r="BE58" s="162"/>
      <c r="BF58" s="161">
        <f>SUM(BF57:BG57)</f>
        <v>0</v>
      </c>
      <c r="BG58" s="162"/>
      <c r="BH58" s="68" t="e">
        <f t="shared" si="33"/>
        <v>#DIV/0!</v>
      </c>
      <c r="BI58" s="166"/>
      <c r="BJ58" s="167"/>
      <c r="BK58" s="159"/>
      <c r="BL58" s="157"/>
      <c r="BM58" s="159"/>
      <c r="BN58" s="157"/>
      <c r="BO58" s="159"/>
      <c r="BP58" s="157"/>
      <c r="BQ58" s="156"/>
      <c r="BR58" s="157"/>
    </row>
    <row r="59" spans="1:70" ht="18" customHeight="1">
      <c r="A59" s="86"/>
      <c r="B59" s="87"/>
      <c r="C59" s="134" t="s">
        <v>174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35"/>
      <c r="O59" s="134">
        <f>O42+O50+O55+O58</f>
        <v>74</v>
      </c>
      <c r="P59" s="135"/>
      <c r="Q59" s="134">
        <f>Q42+Q50+Q55+Q58</f>
        <v>2220</v>
      </c>
      <c r="R59" s="135"/>
      <c r="S59" s="134">
        <f>S42+S50+S55+S58</f>
        <v>1800</v>
      </c>
      <c r="T59" s="135"/>
      <c r="U59" s="134">
        <f>U42+U50+U55+U58</f>
        <v>15</v>
      </c>
      <c r="V59" s="135"/>
      <c r="W59" s="134">
        <f>W42+W50+W55+W58</f>
        <v>1800</v>
      </c>
      <c r="X59" s="135"/>
      <c r="Y59" s="88">
        <f>Y58+Y55+Y50+Y42</f>
        <v>28</v>
      </c>
      <c r="Z59" s="134">
        <f>Z42+Z50+Z55+Z58</f>
        <v>840</v>
      </c>
      <c r="AA59" s="135"/>
      <c r="AB59" s="134">
        <f>AB42+AB50+AB55+AB58</f>
        <v>314</v>
      </c>
      <c r="AC59" s="135"/>
      <c r="AD59" s="134">
        <f>AD42+AD50+AD55+AD58</f>
        <v>164</v>
      </c>
      <c r="AE59" s="135"/>
      <c r="AF59" s="134">
        <f>AF42+AF50+AF55+AF58</f>
        <v>0</v>
      </c>
      <c r="AG59" s="135"/>
      <c r="AH59" s="134">
        <f>AH42+AH50+AH55+AH58</f>
        <v>150</v>
      </c>
      <c r="AI59" s="135"/>
      <c r="AJ59" s="134">
        <f>AJ42+AJ50+AJ55+AJ58</f>
        <v>526</v>
      </c>
      <c r="AK59" s="135"/>
      <c r="AL59" s="89"/>
      <c r="AM59" s="136"/>
      <c r="AN59" s="135"/>
      <c r="AO59" s="134"/>
      <c r="AP59" s="135"/>
      <c r="AQ59" s="134"/>
      <c r="AR59" s="135"/>
      <c r="AS59" s="134"/>
      <c r="AT59" s="135"/>
      <c r="AU59" s="88">
        <f>AU58+AU55+AU50+AU42</f>
        <v>32</v>
      </c>
      <c r="AV59" s="134">
        <f>AV42+AV50+AV55+AV58</f>
        <v>960</v>
      </c>
      <c r="AW59" s="135"/>
      <c r="AX59" s="134">
        <f>AX42+AX50+AX55+AX58</f>
        <v>302</v>
      </c>
      <c r="AY59" s="135"/>
      <c r="AZ59" s="134">
        <f>AZ42+AZ50+AZ55+AZ58</f>
        <v>158</v>
      </c>
      <c r="BA59" s="135"/>
      <c r="BB59" s="134">
        <f>BB42+BB50+BB55+BB58</f>
        <v>0</v>
      </c>
      <c r="BC59" s="135"/>
      <c r="BD59" s="134">
        <f>BD42+BD50+BD55+BD58</f>
        <v>144</v>
      </c>
      <c r="BE59" s="135"/>
      <c r="BF59" s="134">
        <f>BF42+BF50+BF55+BF58</f>
        <v>658</v>
      </c>
      <c r="BG59" s="135"/>
      <c r="BH59" s="89"/>
      <c r="BI59" s="136"/>
      <c r="BJ59" s="135"/>
      <c r="BK59" s="134"/>
      <c r="BL59" s="135"/>
      <c r="BM59" s="134"/>
      <c r="BN59" s="135"/>
      <c r="BO59" s="134"/>
      <c r="BP59" s="135"/>
      <c r="BQ59" s="137"/>
      <c r="BR59" s="135"/>
    </row>
    <row r="60" spans="1:70" ht="16.5" customHeight="1">
      <c r="A60" s="147" t="s">
        <v>175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9"/>
    </row>
    <row r="61" spans="1:70" ht="15.75" customHeight="1">
      <c r="A61" s="64"/>
      <c r="B61" s="65"/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24"/>
      <c r="P61" s="130"/>
      <c r="Q61" s="144">
        <f t="shared" ref="Q61:Q62" si="34">O61*30</f>
        <v>0</v>
      </c>
      <c r="R61" s="127"/>
      <c r="S61" s="126">
        <f t="shared" ref="S61:S62" si="35">W61</f>
        <v>0</v>
      </c>
      <c r="T61" s="127"/>
      <c r="U61" s="124"/>
      <c r="V61" s="130"/>
      <c r="W61" s="126">
        <f t="shared" ref="W61:W62" si="36">Z61+AV61</f>
        <v>0</v>
      </c>
      <c r="X61" s="127"/>
      <c r="Y61" s="1"/>
      <c r="Z61" s="126">
        <f t="shared" ref="Z61:Z62" si="37">Y61*30</f>
        <v>0</v>
      </c>
      <c r="AA61" s="127"/>
      <c r="AB61" s="126">
        <f t="shared" ref="AB61:AB62" si="38">AD61+AF61+AH61</f>
        <v>0</v>
      </c>
      <c r="AC61" s="127"/>
      <c r="AD61" s="124"/>
      <c r="AE61" s="130"/>
      <c r="AF61" s="124"/>
      <c r="AG61" s="130"/>
      <c r="AH61" s="124"/>
      <c r="AI61" s="130"/>
      <c r="AJ61" s="126">
        <f t="shared" ref="AJ61:AJ62" si="39">Z61-AB61</f>
        <v>0</v>
      </c>
      <c r="AK61" s="127"/>
      <c r="AL61" s="2" t="e">
        <f t="shared" ref="AL61:AL62" si="40">AJ61/Z61*100</f>
        <v>#DIV/0!</v>
      </c>
      <c r="AM61" s="141"/>
      <c r="AN61" s="130"/>
      <c r="AO61" s="124"/>
      <c r="AP61" s="130"/>
      <c r="AQ61" s="124"/>
      <c r="AR61" s="130"/>
      <c r="AS61" s="124"/>
      <c r="AT61" s="130"/>
      <c r="AU61" s="1"/>
      <c r="AV61" s="126">
        <f t="shared" ref="AV61:AV62" si="41">AU61*30</f>
        <v>0</v>
      </c>
      <c r="AW61" s="127"/>
      <c r="AX61" s="126">
        <f t="shared" ref="AX61:AX62" si="42">AZ61+BB61+BD61</f>
        <v>0</v>
      </c>
      <c r="AY61" s="128"/>
      <c r="AZ61" s="124"/>
      <c r="BA61" s="130"/>
      <c r="BB61" s="124"/>
      <c r="BC61" s="130"/>
      <c r="BD61" s="124"/>
      <c r="BE61" s="130"/>
      <c r="BF61" s="126">
        <f t="shared" ref="BF61:BF62" si="43">AV61-AX61</f>
        <v>0</v>
      </c>
      <c r="BG61" s="127"/>
      <c r="BH61" s="2" t="e">
        <f t="shared" ref="BH61:BH62" si="44">BF61/AV61*100</f>
        <v>#DIV/0!</v>
      </c>
      <c r="BI61" s="141"/>
      <c r="BJ61" s="130"/>
      <c r="BK61" s="124"/>
      <c r="BL61" s="125"/>
      <c r="BM61" s="124"/>
      <c r="BN61" s="130"/>
      <c r="BO61" s="124"/>
      <c r="BP61" s="125"/>
      <c r="BQ61" s="129"/>
      <c r="BR61" s="130"/>
    </row>
    <row r="62" spans="1:70" ht="15.75" customHeight="1">
      <c r="A62" s="64"/>
      <c r="B62" s="65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24"/>
      <c r="P62" s="130"/>
      <c r="Q62" s="144">
        <f t="shared" si="34"/>
        <v>0</v>
      </c>
      <c r="R62" s="127"/>
      <c r="S62" s="126">
        <f t="shared" si="35"/>
        <v>0</v>
      </c>
      <c r="T62" s="127"/>
      <c r="U62" s="124"/>
      <c r="V62" s="130"/>
      <c r="W62" s="126">
        <f t="shared" si="36"/>
        <v>0</v>
      </c>
      <c r="X62" s="127"/>
      <c r="Y62" s="1"/>
      <c r="Z62" s="126">
        <f t="shared" si="37"/>
        <v>0</v>
      </c>
      <c r="AA62" s="127"/>
      <c r="AB62" s="126">
        <f t="shared" si="38"/>
        <v>0</v>
      </c>
      <c r="AC62" s="127"/>
      <c r="AD62" s="124"/>
      <c r="AE62" s="130"/>
      <c r="AF62" s="124"/>
      <c r="AG62" s="130"/>
      <c r="AH62" s="124"/>
      <c r="AI62" s="130"/>
      <c r="AJ62" s="126">
        <f t="shared" si="39"/>
        <v>0</v>
      </c>
      <c r="AK62" s="127"/>
      <c r="AL62" s="2" t="e">
        <f t="shared" si="40"/>
        <v>#DIV/0!</v>
      </c>
      <c r="AM62" s="141"/>
      <c r="AN62" s="130"/>
      <c r="AO62" s="124"/>
      <c r="AP62" s="130"/>
      <c r="AQ62" s="124">
        <v>3</v>
      </c>
      <c r="AR62" s="130"/>
      <c r="AS62" s="124">
        <v>6</v>
      </c>
      <c r="AT62" s="130"/>
      <c r="AU62" s="1"/>
      <c r="AV62" s="126">
        <f t="shared" si="41"/>
        <v>0</v>
      </c>
      <c r="AW62" s="127"/>
      <c r="AX62" s="126">
        <f t="shared" si="42"/>
        <v>0</v>
      </c>
      <c r="AY62" s="128"/>
      <c r="AZ62" s="124"/>
      <c r="BA62" s="130"/>
      <c r="BB62" s="124"/>
      <c r="BC62" s="130"/>
      <c r="BD62" s="124"/>
      <c r="BE62" s="130"/>
      <c r="BF62" s="126">
        <f t="shared" si="43"/>
        <v>0</v>
      </c>
      <c r="BG62" s="127"/>
      <c r="BH62" s="2" t="e">
        <f t="shared" si="44"/>
        <v>#DIV/0!</v>
      </c>
      <c r="BI62" s="141"/>
      <c r="BJ62" s="130"/>
      <c r="BK62" s="124"/>
      <c r="BL62" s="125"/>
      <c r="BM62" s="124">
        <v>3</v>
      </c>
      <c r="BN62" s="130"/>
      <c r="BO62" s="124">
        <v>6</v>
      </c>
      <c r="BP62" s="125"/>
      <c r="BQ62" s="129"/>
      <c r="BR62" s="130"/>
    </row>
    <row r="63" spans="1:70" ht="16.5" customHeight="1">
      <c r="A63" s="90"/>
      <c r="B63" s="91"/>
      <c r="C63" s="92"/>
      <c r="D63" s="92"/>
      <c r="E63" s="92"/>
      <c r="F63" s="92"/>
      <c r="G63" s="92"/>
      <c r="H63" s="92"/>
      <c r="I63" s="92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150" t="s">
        <v>176</v>
      </c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90"/>
      <c r="AL63" s="92"/>
      <c r="AM63" s="90"/>
      <c r="AN63" s="90"/>
      <c r="AO63" s="90"/>
      <c r="AP63" s="90"/>
      <c r="AQ63" s="90"/>
      <c r="AR63" s="90"/>
      <c r="AS63" s="90"/>
      <c r="AT63" s="90"/>
      <c r="AU63" s="93"/>
      <c r="AV63" s="90"/>
      <c r="AW63" s="90"/>
      <c r="AX63" s="90"/>
      <c r="AY63" s="90"/>
      <c r="AZ63" s="90"/>
      <c r="BA63" s="131" t="s">
        <v>177</v>
      </c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3"/>
      <c r="BM63" s="92"/>
      <c r="BN63" s="92"/>
      <c r="BO63" s="92"/>
      <c r="BP63" s="90"/>
      <c r="BQ63" s="90"/>
      <c r="BR63" s="90"/>
    </row>
    <row r="64" spans="1:70" ht="32.25" customHeight="1">
      <c r="A64" s="90"/>
      <c r="B64" s="91"/>
      <c r="C64" s="92"/>
      <c r="D64" s="92"/>
      <c r="E64" s="92"/>
      <c r="F64" s="92"/>
      <c r="G64" s="94" t="s">
        <v>57</v>
      </c>
      <c r="H64" s="152" t="s">
        <v>178</v>
      </c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9"/>
      <c r="AH64" s="152" t="s">
        <v>179</v>
      </c>
      <c r="AI64" s="148"/>
      <c r="AJ64" s="148"/>
      <c r="AK64" s="149"/>
      <c r="AL64" s="152" t="s">
        <v>180</v>
      </c>
      <c r="AM64" s="148"/>
      <c r="AN64" s="148"/>
      <c r="AO64" s="148"/>
      <c r="AP64" s="149"/>
      <c r="AQ64" s="152" t="s">
        <v>181</v>
      </c>
      <c r="AR64" s="148"/>
      <c r="AS64" s="148"/>
      <c r="AT64" s="148"/>
      <c r="AU64" s="148"/>
      <c r="AV64" s="148"/>
      <c r="AW64" s="148"/>
      <c r="AX64" s="148"/>
      <c r="AY64" s="149"/>
      <c r="AZ64" s="92"/>
      <c r="BA64" s="152" t="s">
        <v>182</v>
      </c>
      <c r="BB64" s="148"/>
      <c r="BC64" s="148"/>
      <c r="BD64" s="148"/>
      <c r="BE64" s="148"/>
      <c r="BF64" s="148"/>
      <c r="BG64" s="148"/>
      <c r="BH64" s="148"/>
      <c r="BI64" s="148"/>
      <c r="BJ64" s="149"/>
      <c r="BK64" s="152" t="s">
        <v>183</v>
      </c>
      <c r="BL64" s="148"/>
      <c r="BM64" s="148"/>
      <c r="BN64" s="148"/>
      <c r="BO64" s="148"/>
      <c r="BP64" s="148"/>
      <c r="BQ64" s="149"/>
      <c r="BR64" s="95"/>
    </row>
    <row r="65" spans="1:70" ht="16.5" customHeight="1">
      <c r="A65" s="90"/>
      <c r="B65" s="91"/>
      <c r="C65" s="92"/>
      <c r="D65" s="92"/>
      <c r="E65" s="92"/>
      <c r="F65" s="92"/>
      <c r="G65" s="94" t="s">
        <v>184</v>
      </c>
      <c r="H65" s="153" t="s">
        <v>185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9"/>
      <c r="AH65" s="147">
        <v>2</v>
      </c>
      <c r="AI65" s="148"/>
      <c r="AJ65" s="148"/>
      <c r="AK65" s="149"/>
      <c r="AL65" s="147">
        <v>90</v>
      </c>
      <c r="AM65" s="148"/>
      <c r="AN65" s="148"/>
      <c r="AO65" s="148"/>
      <c r="AP65" s="149"/>
      <c r="AQ65" s="147" t="s">
        <v>83</v>
      </c>
      <c r="AR65" s="148"/>
      <c r="AS65" s="148"/>
      <c r="AT65" s="148"/>
      <c r="AU65" s="148"/>
      <c r="AV65" s="148"/>
      <c r="AW65" s="148"/>
      <c r="AX65" s="148"/>
      <c r="AY65" s="149"/>
      <c r="AZ65" s="91"/>
      <c r="BA65" s="147"/>
      <c r="BB65" s="148"/>
      <c r="BC65" s="148"/>
      <c r="BD65" s="148"/>
      <c r="BE65" s="148"/>
      <c r="BF65" s="148"/>
      <c r="BG65" s="148"/>
      <c r="BH65" s="148"/>
      <c r="BI65" s="148"/>
      <c r="BJ65" s="149"/>
      <c r="BK65" s="147"/>
      <c r="BL65" s="148"/>
      <c r="BM65" s="148"/>
      <c r="BN65" s="148"/>
      <c r="BO65" s="148"/>
      <c r="BP65" s="148"/>
      <c r="BQ65" s="149"/>
      <c r="BR65" s="90"/>
    </row>
    <row r="66" spans="1:70" ht="16.5" customHeight="1">
      <c r="A66" s="90"/>
      <c r="B66" s="91"/>
      <c r="C66" s="92"/>
      <c r="D66" s="92"/>
      <c r="E66" s="92"/>
      <c r="F66" s="92"/>
      <c r="G66" s="94"/>
      <c r="H66" s="147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47"/>
      <c r="AI66" s="148"/>
      <c r="AJ66" s="148"/>
      <c r="AK66" s="149"/>
      <c r="AL66" s="147"/>
      <c r="AM66" s="148"/>
      <c r="AN66" s="148"/>
      <c r="AO66" s="148"/>
      <c r="AP66" s="149"/>
      <c r="AQ66" s="147"/>
      <c r="AR66" s="148"/>
      <c r="AS66" s="148"/>
      <c r="AT66" s="148"/>
      <c r="AU66" s="148"/>
      <c r="AV66" s="148"/>
      <c r="AW66" s="148"/>
      <c r="AX66" s="148"/>
      <c r="AY66" s="149"/>
      <c r="AZ66" s="91"/>
      <c r="BA66" s="147"/>
      <c r="BB66" s="148"/>
      <c r="BC66" s="148"/>
      <c r="BD66" s="148"/>
      <c r="BE66" s="148"/>
      <c r="BF66" s="148"/>
      <c r="BG66" s="148"/>
      <c r="BH66" s="148"/>
      <c r="BI66" s="148"/>
      <c r="BJ66" s="149"/>
      <c r="BK66" s="147"/>
      <c r="BL66" s="148"/>
      <c r="BM66" s="148"/>
      <c r="BN66" s="148"/>
      <c r="BO66" s="148"/>
      <c r="BP66" s="148"/>
      <c r="BQ66" s="149"/>
      <c r="BR66" s="90"/>
    </row>
    <row r="67" spans="1:70" ht="16.5" customHeight="1">
      <c r="A67" s="90"/>
      <c r="B67" s="90"/>
      <c r="C67" s="90"/>
      <c r="D67" s="90"/>
      <c r="E67" s="90"/>
      <c r="F67" s="90"/>
      <c r="G67" s="94"/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47"/>
      <c r="AI67" s="148"/>
      <c r="AJ67" s="148"/>
      <c r="AK67" s="149"/>
      <c r="AL67" s="147"/>
      <c r="AM67" s="148"/>
      <c r="AN67" s="148"/>
      <c r="AO67" s="148"/>
      <c r="AP67" s="149"/>
      <c r="AQ67" s="147"/>
      <c r="AR67" s="148"/>
      <c r="AS67" s="148"/>
      <c r="AT67" s="148"/>
      <c r="AU67" s="148"/>
      <c r="AV67" s="148"/>
      <c r="AW67" s="148"/>
      <c r="AX67" s="148"/>
      <c r="AY67" s="149"/>
      <c r="AZ67" s="91"/>
      <c r="BA67" s="147"/>
      <c r="BB67" s="148"/>
      <c r="BC67" s="148"/>
      <c r="BD67" s="148"/>
      <c r="BE67" s="148"/>
      <c r="BF67" s="148"/>
      <c r="BG67" s="148"/>
      <c r="BH67" s="148"/>
      <c r="BI67" s="148"/>
      <c r="BJ67" s="149"/>
      <c r="BK67" s="147"/>
      <c r="BL67" s="148"/>
      <c r="BM67" s="148"/>
      <c r="BN67" s="148"/>
      <c r="BO67" s="148"/>
      <c r="BP67" s="148"/>
      <c r="BQ67" s="149"/>
      <c r="BR67" s="90"/>
    </row>
    <row r="68" spans="1:70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3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3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</row>
    <row r="69" spans="1:70" ht="15.75" customHeight="1">
      <c r="A69" s="90"/>
      <c r="B69" s="145" t="s">
        <v>186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90"/>
      <c r="W69" s="90"/>
      <c r="X69" s="90"/>
      <c r="Y69" s="93"/>
      <c r="Z69" s="90"/>
      <c r="AA69" s="90"/>
      <c r="AB69" s="90"/>
      <c r="AC69" s="90"/>
      <c r="AD69" s="145" t="s">
        <v>187</v>
      </c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90"/>
      <c r="BR69" s="90"/>
    </row>
    <row r="70" spans="1:70" ht="15.75" customHeight="1">
      <c r="A70" s="90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0"/>
      <c r="W70" s="90"/>
      <c r="X70" s="90"/>
      <c r="Y70" s="93"/>
      <c r="Z70" s="90"/>
      <c r="AA70" s="90"/>
      <c r="AB70" s="90"/>
      <c r="AC70" s="90"/>
      <c r="AD70" s="92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ht="12" customHeight="1">
      <c r="A71" s="90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0"/>
      <c r="W71" s="90"/>
      <c r="X71" s="90"/>
      <c r="Y71" s="93"/>
      <c r="Z71" s="90"/>
      <c r="AA71" s="90"/>
      <c r="AB71" s="90"/>
      <c r="AC71" s="90"/>
      <c r="AD71" s="92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</row>
    <row r="72" spans="1:70" ht="15.75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</row>
    <row r="73" spans="1:70" ht="15.75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</row>
    <row r="75" spans="1:70" ht="12.75" customHeight="1">
      <c r="Y75" s="96"/>
      <c r="AL75" s="97"/>
      <c r="AU75" s="96"/>
      <c r="BH75" s="97"/>
    </row>
    <row r="76" spans="1:70" ht="12.75" customHeight="1">
      <c r="Y76" s="96"/>
      <c r="AL76" s="97"/>
      <c r="AU76" s="96"/>
      <c r="BH76" s="97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</sheetData>
  <mergeCells count="844">
    <mergeCell ref="AP21:AP22"/>
    <mergeCell ref="AQ21:AQ22"/>
    <mergeCell ref="Z26:AT26"/>
    <mergeCell ref="AB27:AI27"/>
    <mergeCell ref="AD28:AI28"/>
    <mergeCell ref="AI21:AI22"/>
    <mergeCell ref="AJ21:AJ22"/>
    <mergeCell ref="AK21:AK22"/>
    <mergeCell ref="AL21:AL22"/>
    <mergeCell ref="AM21:AM22"/>
    <mergeCell ref="AN21:AN22"/>
    <mergeCell ref="AO21:AO22"/>
    <mergeCell ref="AB28:AC31"/>
    <mergeCell ref="AF29:AG31"/>
    <mergeCell ref="AH29:AI31"/>
    <mergeCell ref="AQ29:AR31"/>
    <mergeCell ref="AS29:AT31"/>
    <mergeCell ref="AJ27:AK31"/>
    <mergeCell ref="AM27:AN31"/>
    <mergeCell ref="AO27:AP31"/>
    <mergeCell ref="AQ27:AT28"/>
    <mergeCell ref="AU27:AU31"/>
    <mergeCell ref="BQ27:BR27"/>
    <mergeCell ref="AX28:AY31"/>
    <mergeCell ref="AZ28:BE28"/>
    <mergeCell ref="BQ28:BR28"/>
    <mergeCell ref="BD29:BE31"/>
    <mergeCell ref="BQ29:BR29"/>
    <mergeCell ref="BH21:BH22"/>
    <mergeCell ref="BI21:BI22"/>
    <mergeCell ref="BF27:BG31"/>
    <mergeCell ref="BI27:BJ31"/>
    <mergeCell ref="BK27:BL31"/>
    <mergeCell ref="BA21:BA22"/>
    <mergeCell ref="BB21:BB22"/>
    <mergeCell ref="BC21:BC22"/>
    <mergeCell ref="BD21:BD22"/>
    <mergeCell ref="BE21:BE22"/>
    <mergeCell ref="BF21:BF22"/>
    <mergeCell ref="BG21:BG22"/>
    <mergeCell ref="AZ29:BA31"/>
    <mergeCell ref="BB29:BC31"/>
    <mergeCell ref="AY21:AY22"/>
    <mergeCell ref="AZ21:AZ22"/>
    <mergeCell ref="AX21:AX22"/>
    <mergeCell ref="AU24:AY24"/>
    <mergeCell ref="B8:M9"/>
    <mergeCell ref="B10:M10"/>
    <mergeCell ref="B11:M11"/>
    <mergeCell ref="M16:M18"/>
    <mergeCell ref="BF16:BI16"/>
    <mergeCell ref="N16:R16"/>
    <mergeCell ref="S16:V16"/>
    <mergeCell ref="BM27:BP28"/>
    <mergeCell ref="BM29:BN31"/>
    <mergeCell ref="BO29:BP31"/>
    <mergeCell ref="AV26:BP26"/>
    <mergeCell ref="AX27:BE27"/>
    <mergeCell ref="AV27:AW31"/>
    <mergeCell ref="AD29:AE31"/>
    <mergeCell ref="AR21:AR22"/>
    <mergeCell ref="AS21:AS22"/>
    <mergeCell ref="AT21:AT22"/>
    <mergeCell ref="AU21:AU22"/>
    <mergeCell ref="AV21:AV22"/>
    <mergeCell ref="AW21:AW22"/>
    <mergeCell ref="AE21:AE22"/>
    <mergeCell ref="AF21:AF22"/>
    <mergeCell ref="AG21:AG22"/>
    <mergeCell ref="AH21:AH22"/>
    <mergeCell ref="W16:Z16"/>
    <mergeCell ref="AA16:AE16"/>
    <mergeCell ref="AF16:AI16"/>
    <mergeCell ref="AJ16:AM16"/>
    <mergeCell ref="AN16:AR16"/>
    <mergeCell ref="AS16:AV16"/>
    <mergeCell ref="AW16:AZ16"/>
    <mergeCell ref="BA16:BE16"/>
    <mergeCell ref="AW2:BH3"/>
    <mergeCell ref="M21:M22"/>
    <mergeCell ref="N21:N22"/>
    <mergeCell ref="O21:O22"/>
    <mergeCell ref="P21:P22"/>
    <mergeCell ref="Q21:Q22"/>
    <mergeCell ref="V21:V22"/>
    <mergeCell ref="R21:R22"/>
    <mergeCell ref="S21:S22"/>
    <mergeCell ref="AD21:AD22"/>
    <mergeCell ref="AB21:AB22"/>
    <mergeCell ref="AC21:AC22"/>
    <mergeCell ref="T21:T22"/>
    <mergeCell ref="U21:U22"/>
    <mergeCell ref="W21:W22"/>
    <mergeCell ref="X21:X22"/>
    <mergeCell ref="Y21:Y22"/>
    <mergeCell ref="Z21:Z22"/>
    <mergeCell ref="AA21:AA22"/>
    <mergeCell ref="BF33:BG33"/>
    <mergeCell ref="BI33:BJ33"/>
    <mergeCell ref="AQ33:AR33"/>
    <mergeCell ref="AS33:AT33"/>
    <mergeCell ref="AV33:AW33"/>
    <mergeCell ref="AX33:AY33"/>
    <mergeCell ref="AZ33:BA33"/>
    <mergeCell ref="BB33:BC33"/>
    <mergeCell ref="BD33:BE33"/>
    <mergeCell ref="AQ34:AR34"/>
    <mergeCell ref="AS34:AT34"/>
    <mergeCell ref="BB35:BC35"/>
    <mergeCell ref="BD35:BE35"/>
    <mergeCell ref="BF35:BG35"/>
    <mergeCell ref="BI35:BJ35"/>
    <mergeCell ref="Q34:R34"/>
    <mergeCell ref="S34:T34"/>
    <mergeCell ref="U34:V34"/>
    <mergeCell ref="W34:X34"/>
    <mergeCell ref="Z34:AA34"/>
    <mergeCell ref="AB34:AC34"/>
    <mergeCell ref="AD34:AE34"/>
    <mergeCell ref="AF34:AG34"/>
    <mergeCell ref="AH34:AI34"/>
    <mergeCell ref="AV34:AW34"/>
    <mergeCell ref="AX34:AY34"/>
    <mergeCell ref="AZ34:BA34"/>
    <mergeCell ref="BB34:BC34"/>
    <mergeCell ref="BD34:BE34"/>
    <mergeCell ref="BF34:BG34"/>
    <mergeCell ref="BI34:BJ34"/>
    <mergeCell ref="BK35:BL35"/>
    <mergeCell ref="BM35:BN35"/>
    <mergeCell ref="BO35:BP35"/>
    <mergeCell ref="AM35:AN35"/>
    <mergeCell ref="AO35:AP35"/>
    <mergeCell ref="AQ35:AR35"/>
    <mergeCell ref="AS35:AT35"/>
    <mergeCell ref="AV35:AW35"/>
    <mergeCell ref="AX35:AY35"/>
    <mergeCell ref="AZ35:BA35"/>
    <mergeCell ref="AB36:AC36"/>
    <mergeCell ref="AD36:AE36"/>
    <mergeCell ref="AF36:AG36"/>
    <mergeCell ref="AH36:AI36"/>
    <mergeCell ref="AJ36:AK36"/>
    <mergeCell ref="AM36:AN36"/>
    <mergeCell ref="AO36:AP36"/>
    <mergeCell ref="C36:N36"/>
    <mergeCell ref="O36:P36"/>
    <mergeCell ref="Q36:R36"/>
    <mergeCell ref="S36:T36"/>
    <mergeCell ref="U36:V36"/>
    <mergeCell ref="W36:X36"/>
    <mergeCell ref="Z36:AA36"/>
    <mergeCell ref="AZ42:BA42"/>
    <mergeCell ref="BB42:BC42"/>
    <mergeCell ref="BD42:BE42"/>
    <mergeCell ref="BF42:BG42"/>
    <mergeCell ref="BI42:BJ42"/>
    <mergeCell ref="AB41:AC41"/>
    <mergeCell ref="AD41:AE41"/>
    <mergeCell ref="AF41:AG41"/>
    <mergeCell ref="AH41:AI41"/>
    <mergeCell ref="AJ41:AK41"/>
    <mergeCell ref="AM41:AN41"/>
    <mergeCell ref="AO41:AP41"/>
    <mergeCell ref="BK40:BL40"/>
    <mergeCell ref="BM40:BN40"/>
    <mergeCell ref="BO40:BP40"/>
    <mergeCell ref="BQ40:BR40"/>
    <mergeCell ref="AQ40:AR40"/>
    <mergeCell ref="AS40:AT40"/>
    <mergeCell ref="AV40:AW40"/>
    <mergeCell ref="AX40:AY40"/>
    <mergeCell ref="AZ40:BA40"/>
    <mergeCell ref="BB40:BC40"/>
    <mergeCell ref="BD40:BE40"/>
    <mergeCell ref="BF40:BG40"/>
    <mergeCell ref="BI40:BJ40"/>
    <mergeCell ref="C40:N40"/>
    <mergeCell ref="O40:P40"/>
    <mergeCell ref="Q40:R40"/>
    <mergeCell ref="S40:T40"/>
    <mergeCell ref="U40:V40"/>
    <mergeCell ref="W40:X40"/>
    <mergeCell ref="Z40:AA40"/>
    <mergeCell ref="BF41:BG41"/>
    <mergeCell ref="BI41:BJ41"/>
    <mergeCell ref="AB40:AC40"/>
    <mergeCell ref="AD40:AE40"/>
    <mergeCell ref="AF40:AG40"/>
    <mergeCell ref="AH40:AI40"/>
    <mergeCell ref="AJ40:AK40"/>
    <mergeCell ref="AM40:AN40"/>
    <mergeCell ref="AO40:AP40"/>
    <mergeCell ref="C41:N41"/>
    <mergeCell ref="O41:P41"/>
    <mergeCell ref="Q41:R41"/>
    <mergeCell ref="S41:T41"/>
    <mergeCell ref="U41:V41"/>
    <mergeCell ref="W41:X41"/>
    <mergeCell ref="Z41:AA41"/>
    <mergeCell ref="BK41:BL41"/>
    <mergeCell ref="BM41:BN41"/>
    <mergeCell ref="BO41:BP41"/>
    <mergeCell ref="BQ41:BR41"/>
    <mergeCell ref="BO42:BP42"/>
    <mergeCell ref="BQ42:BR42"/>
    <mergeCell ref="C42:N42"/>
    <mergeCell ref="O42:P42"/>
    <mergeCell ref="Q42:R42"/>
    <mergeCell ref="S42:T42"/>
    <mergeCell ref="U42:V42"/>
    <mergeCell ref="W42:X42"/>
    <mergeCell ref="Z42:AA42"/>
    <mergeCell ref="AQ41:AR41"/>
    <mergeCell ref="AS41:AT41"/>
    <mergeCell ref="AV41:AW41"/>
    <mergeCell ref="AX41:AY41"/>
    <mergeCell ref="AZ41:BA41"/>
    <mergeCell ref="BB41:BC41"/>
    <mergeCell ref="BD41:BE41"/>
    <mergeCell ref="BK42:BL42"/>
    <mergeCell ref="BM42:BN42"/>
    <mergeCell ref="AV42:AW42"/>
    <mergeCell ref="AX42:AY42"/>
    <mergeCell ref="A32:BR32"/>
    <mergeCell ref="C26:N31"/>
    <mergeCell ref="C33:N33"/>
    <mergeCell ref="O33:P33"/>
    <mergeCell ref="C34:N34"/>
    <mergeCell ref="O34:P34"/>
    <mergeCell ref="BK33:BL33"/>
    <mergeCell ref="BM33:BN33"/>
    <mergeCell ref="BO33:BP33"/>
    <mergeCell ref="BQ33:BR33"/>
    <mergeCell ref="AB33:AC33"/>
    <mergeCell ref="AD33:AE33"/>
    <mergeCell ref="AF33:AG33"/>
    <mergeCell ref="AH33:AI33"/>
    <mergeCell ref="AJ33:AK33"/>
    <mergeCell ref="AM33:AN33"/>
    <mergeCell ref="AO33:AP33"/>
    <mergeCell ref="BK34:BL34"/>
    <mergeCell ref="BM34:BN34"/>
    <mergeCell ref="BO34:BP34"/>
    <mergeCell ref="AJ34:AK34"/>
    <mergeCell ref="AM34:AN34"/>
    <mergeCell ref="AO34:AP34"/>
    <mergeCell ref="BQ34:BR34"/>
    <mergeCell ref="BF36:BG36"/>
    <mergeCell ref="BI36:BJ36"/>
    <mergeCell ref="BK36:BL36"/>
    <mergeCell ref="BM36:BN36"/>
    <mergeCell ref="BO36:BP36"/>
    <mergeCell ref="BQ36:BR36"/>
    <mergeCell ref="BO37:BP37"/>
    <mergeCell ref="Q27:R31"/>
    <mergeCell ref="S27:T31"/>
    <mergeCell ref="Q33:R33"/>
    <mergeCell ref="S33:T33"/>
    <mergeCell ref="U33:V33"/>
    <mergeCell ref="W33:X33"/>
    <mergeCell ref="Z33:AA33"/>
    <mergeCell ref="Z27:AA31"/>
    <mergeCell ref="AB35:AC35"/>
    <mergeCell ref="AD35:AE35"/>
    <mergeCell ref="AF35:AG35"/>
    <mergeCell ref="AH35:AI35"/>
    <mergeCell ref="AJ35:AK35"/>
    <mergeCell ref="AB37:AC37"/>
    <mergeCell ref="AD37:AE37"/>
    <mergeCell ref="AF37:AG37"/>
    <mergeCell ref="AH37:AI37"/>
    <mergeCell ref="S24:Y24"/>
    <mergeCell ref="A26:A31"/>
    <mergeCell ref="B26:B31"/>
    <mergeCell ref="O26:O31"/>
    <mergeCell ref="P26:P31"/>
    <mergeCell ref="Q26:X26"/>
    <mergeCell ref="Y27:Y31"/>
    <mergeCell ref="U27:V31"/>
    <mergeCell ref="W27:X31"/>
    <mergeCell ref="C35:N35"/>
    <mergeCell ref="O35:P35"/>
    <mergeCell ref="Q35:R35"/>
    <mergeCell ref="S35:T35"/>
    <mergeCell ref="U35:V35"/>
    <mergeCell ref="W35:X35"/>
    <mergeCell ref="Z35:AA35"/>
    <mergeCell ref="BQ37:BR37"/>
    <mergeCell ref="C37:N37"/>
    <mergeCell ref="O37:P37"/>
    <mergeCell ref="Q37:R37"/>
    <mergeCell ref="S37:T37"/>
    <mergeCell ref="U37:V37"/>
    <mergeCell ref="W37:X37"/>
    <mergeCell ref="Z37:AA37"/>
    <mergeCell ref="AQ36:AR36"/>
    <mergeCell ref="AS36:AT36"/>
    <mergeCell ref="AV36:AW36"/>
    <mergeCell ref="AX36:AY36"/>
    <mergeCell ref="AZ36:BA36"/>
    <mergeCell ref="BB36:BC36"/>
    <mergeCell ref="BD36:BE36"/>
    <mergeCell ref="AQ37:AR37"/>
    <mergeCell ref="AS37:AT37"/>
    <mergeCell ref="AJ37:AK37"/>
    <mergeCell ref="AM37:AN37"/>
    <mergeCell ref="AO37:AP37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K38:BL38"/>
    <mergeCell ref="BM38:BN38"/>
    <mergeCell ref="BK37:BL37"/>
    <mergeCell ref="BM37:BN37"/>
    <mergeCell ref="AV37:AW37"/>
    <mergeCell ref="AX37:AY37"/>
    <mergeCell ref="AZ37:BA37"/>
    <mergeCell ref="BB37:BC37"/>
    <mergeCell ref="BD37:BE37"/>
    <mergeCell ref="BF37:BG37"/>
    <mergeCell ref="BI37:BJ37"/>
    <mergeCell ref="AB38:AC38"/>
    <mergeCell ref="AD38:AE38"/>
    <mergeCell ref="AF38:AG38"/>
    <mergeCell ref="AH38:AI38"/>
    <mergeCell ref="AJ38:AK38"/>
    <mergeCell ref="AM38:AN38"/>
    <mergeCell ref="AO38:AP38"/>
    <mergeCell ref="BF38:BG38"/>
    <mergeCell ref="BI38:BJ38"/>
    <mergeCell ref="BO38:BP38"/>
    <mergeCell ref="BQ38:BR38"/>
    <mergeCell ref="BO39:BP39"/>
    <mergeCell ref="BQ39:BR39"/>
    <mergeCell ref="C38:N38"/>
    <mergeCell ref="O38:P38"/>
    <mergeCell ref="Q38:R38"/>
    <mergeCell ref="S38:T38"/>
    <mergeCell ref="U38:V38"/>
    <mergeCell ref="W38:X38"/>
    <mergeCell ref="Z38:AA38"/>
    <mergeCell ref="AQ38:AR38"/>
    <mergeCell ref="AS38:AT38"/>
    <mergeCell ref="AV38:AW38"/>
    <mergeCell ref="AX38:AY38"/>
    <mergeCell ref="AZ38:BA38"/>
    <mergeCell ref="BB38:BC38"/>
    <mergeCell ref="BD38:BE38"/>
    <mergeCell ref="C39:N39"/>
    <mergeCell ref="O39:P39"/>
    <mergeCell ref="Q39:R39"/>
    <mergeCell ref="S39:T39"/>
    <mergeCell ref="U39:V39"/>
    <mergeCell ref="W39:X39"/>
    <mergeCell ref="Z39:AA39"/>
    <mergeCell ref="AQ42:AR42"/>
    <mergeCell ref="AS42:AT42"/>
    <mergeCell ref="AB42:AC42"/>
    <mergeCell ref="AD42:AE42"/>
    <mergeCell ref="AF42:AG42"/>
    <mergeCell ref="AH42:AI42"/>
    <mergeCell ref="AJ42:AK42"/>
    <mergeCell ref="AM42:AN42"/>
    <mergeCell ref="AO42:AP42"/>
    <mergeCell ref="AQ39:AR39"/>
    <mergeCell ref="AS39:AT39"/>
    <mergeCell ref="AB39:AC39"/>
    <mergeCell ref="AD39:AE39"/>
    <mergeCell ref="AF39:AG39"/>
    <mergeCell ref="AH39:AI39"/>
    <mergeCell ref="AJ39:AK39"/>
    <mergeCell ref="AM39:AN39"/>
    <mergeCell ref="AO39:AP39"/>
    <mergeCell ref="Z44:AA44"/>
    <mergeCell ref="AB44:AC44"/>
    <mergeCell ref="AD44:AE44"/>
    <mergeCell ref="AF44:AG44"/>
    <mergeCell ref="AH44:AI44"/>
    <mergeCell ref="AJ44:AK44"/>
    <mergeCell ref="AM44:AN44"/>
    <mergeCell ref="AO44:AP44"/>
    <mergeCell ref="AQ44:AR44"/>
    <mergeCell ref="AS44:AT44"/>
    <mergeCell ref="AV44:AW44"/>
    <mergeCell ref="AX44:AY44"/>
    <mergeCell ref="AS45:AT45"/>
    <mergeCell ref="AV45:AW45"/>
    <mergeCell ref="AX45:AY45"/>
    <mergeCell ref="AZ44:BA44"/>
    <mergeCell ref="BB44:BC44"/>
    <mergeCell ref="AZ45:BA45"/>
    <mergeCell ref="BB45:BC45"/>
    <mergeCell ref="BD44:BE44"/>
    <mergeCell ref="BF44:BG44"/>
    <mergeCell ref="BD45:BE45"/>
    <mergeCell ref="BF45:BG45"/>
    <mergeCell ref="BI44:BJ44"/>
    <mergeCell ref="BK44:BL44"/>
    <mergeCell ref="BI45:BJ45"/>
    <mergeCell ref="BK45:BL45"/>
    <mergeCell ref="BM44:BN44"/>
    <mergeCell ref="BO44:BP44"/>
    <mergeCell ref="BM45:BN45"/>
    <mergeCell ref="BO45:BP45"/>
    <mergeCell ref="BQ45:BR45"/>
    <mergeCell ref="A43:BR43"/>
    <mergeCell ref="O44:P44"/>
    <mergeCell ref="Q44:R44"/>
    <mergeCell ref="S44:T44"/>
    <mergeCell ref="U44:V44"/>
    <mergeCell ref="W44:X44"/>
    <mergeCell ref="BQ44:BR44"/>
    <mergeCell ref="C44:N44"/>
    <mergeCell ref="C45:N45"/>
    <mergeCell ref="O45:P45"/>
    <mergeCell ref="Q45:R45"/>
    <mergeCell ref="S45:T45"/>
    <mergeCell ref="U45:V45"/>
    <mergeCell ref="W45:X45"/>
    <mergeCell ref="AO45:AP45"/>
    <mergeCell ref="AQ45:AR45"/>
    <mergeCell ref="Z45:AA45"/>
    <mergeCell ref="AB45:AC45"/>
    <mergeCell ref="AD45:AE45"/>
    <mergeCell ref="AF45:AG45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AH45:AI45"/>
    <mergeCell ref="AJ45:AK45"/>
    <mergeCell ref="AM45:AN45"/>
    <mergeCell ref="AB46:AC46"/>
    <mergeCell ref="AD46:AE46"/>
    <mergeCell ref="AF46:AG46"/>
    <mergeCell ref="AH46:AI46"/>
    <mergeCell ref="AJ46:AK46"/>
    <mergeCell ref="AM46:AN46"/>
    <mergeCell ref="BF46:BG46"/>
    <mergeCell ref="BI46:BJ46"/>
    <mergeCell ref="BK46:BL46"/>
    <mergeCell ref="BM46:BN46"/>
    <mergeCell ref="BO46:BP46"/>
    <mergeCell ref="BQ46:BR46"/>
    <mergeCell ref="BO47:BP47"/>
    <mergeCell ref="BQ47:BR47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C46:N46"/>
    <mergeCell ref="O46:P46"/>
    <mergeCell ref="Q46:R46"/>
    <mergeCell ref="S46:T46"/>
    <mergeCell ref="U46:V46"/>
    <mergeCell ref="W46:X46"/>
    <mergeCell ref="Z46:AA46"/>
    <mergeCell ref="AQ46:AR46"/>
    <mergeCell ref="AS46:AT46"/>
    <mergeCell ref="AO46:AP46"/>
    <mergeCell ref="C47:N47"/>
    <mergeCell ref="O47:P47"/>
    <mergeCell ref="Q47:R47"/>
    <mergeCell ref="S47:T47"/>
    <mergeCell ref="U47:V47"/>
    <mergeCell ref="W47:X47"/>
    <mergeCell ref="Z47:AA47"/>
    <mergeCell ref="AB49:AC49"/>
    <mergeCell ref="AD49:AE49"/>
    <mergeCell ref="AB48:AC48"/>
    <mergeCell ref="AD48:AE48"/>
    <mergeCell ref="C48:N48"/>
    <mergeCell ref="O48:P48"/>
    <mergeCell ref="Q48:R48"/>
    <mergeCell ref="S48:T48"/>
    <mergeCell ref="U48:V48"/>
    <mergeCell ref="W48:X48"/>
    <mergeCell ref="Z48:AA48"/>
    <mergeCell ref="AF49:AG49"/>
    <mergeCell ref="AH49:AI49"/>
    <mergeCell ref="AJ49:AK49"/>
    <mergeCell ref="AM49:AN49"/>
    <mergeCell ref="AO49:AP49"/>
    <mergeCell ref="C49:N49"/>
    <mergeCell ref="O49:P49"/>
    <mergeCell ref="Q49:R49"/>
    <mergeCell ref="S49:T49"/>
    <mergeCell ref="U49:V49"/>
    <mergeCell ref="W49:X49"/>
    <mergeCell ref="Z49:AA49"/>
    <mergeCell ref="AQ50:AR50"/>
    <mergeCell ref="AS50:AT50"/>
    <mergeCell ref="AB50:AC50"/>
    <mergeCell ref="AD50:AE50"/>
    <mergeCell ref="AF50:AG50"/>
    <mergeCell ref="AH50:AI50"/>
    <mergeCell ref="AJ50:AK50"/>
    <mergeCell ref="AM50:AN50"/>
    <mergeCell ref="AO50:AP50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BF49:BG49"/>
    <mergeCell ref="BI49:BJ49"/>
    <mergeCell ref="BK49:BL49"/>
    <mergeCell ref="BM49:BN49"/>
    <mergeCell ref="BO49:BP49"/>
    <mergeCell ref="BQ49:BR49"/>
    <mergeCell ref="BO50:BP50"/>
    <mergeCell ref="BQ50:BR50"/>
    <mergeCell ref="AQ49:AR49"/>
    <mergeCell ref="AS49:AT49"/>
    <mergeCell ref="AV49:AW49"/>
    <mergeCell ref="AX49:AY49"/>
    <mergeCell ref="AZ49:BA49"/>
    <mergeCell ref="BB49:BC49"/>
    <mergeCell ref="BD49:BE49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BQ53:BR53"/>
    <mergeCell ref="AB53:AC53"/>
    <mergeCell ref="AD53:AE53"/>
    <mergeCell ref="AF53:AG53"/>
    <mergeCell ref="AH53:AI53"/>
    <mergeCell ref="AJ53:AK53"/>
    <mergeCell ref="AM53:AN53"/>
    <mergeCell ref="AO53:AP53"/>
    <mergeCell ref="BF53:BG53"/>
    <mergeCell ref="BI53:BJ53"/>
    <mergeCell ref="AQ53:AR53"/>
    <mergeCell ref="AS53:AT53"/>
    <mergeCell ref="AV53:AW53"/>
    <mergeCell ref="AX53:AY53"/>
    <mergeCell ref="AZ53:BA53"/>
    <mergeCell ref="BB53:BC53"/>
    <mergeCell ref="BD53:BE53"/>
    <mergeCell ref="C54:N54"/>
    <mergeCell ref="O54:P54"/>
    <mergeCell ref="Q54:R54"/>
    <mergeCell ref="S54:T54"/>
    <mergeCell ref="U54:V54"/>
    <mergeCell ref="W54:X54"/>
    <mergeCell ref="AB54:AC54"/>
    <mergeCell ref="AB52:AC52"/>
    <mergeCell ref="C53:N53"/>
    <mergeCell ref="O53:P53"/>
    <mergeCell ref="Q53:R53"/>
    <mergeCell ref="S53:T53"/>
    <mergeCell ref="U53:V53"/>
    <mergeCell ref="W53:X53"/>
    <mergeCell ref="O55:P55"/>
    <mergeCell ref="Q55:R55"/>
    <mergeCell ref="S55:T55"/>
    <mergeCell ref="U55:V55"/>
    <mergeCell ref="W55:X55"/>
    <mergeCell ref="AB55:AC55"/>
    <mergeCell ref="AF55:AG55"/>
    <mergeCell ref="AH55:AI55"/>
    <mergeCell ref="AJ55:AK55"/>
    <mergeCell ref="AS55:AT55"/>
    <mergeCell ref="AV55:AW55"/>
    <mergeCell ref="AD55:AE55"/>
    <mergeCell ref="AS54:AT54"/>
    <mergeCell ref="AV54:AW54"/>
    <mergeCell ref="AX54:AY54"/>
    <mergeCell ref="AZ54:BA54"/>
    <mergeCell ref="BB54:BC54"/>
    <mergeCell ref="BD54:BE54"/>
    <mergeCell ref="AM55:AN55"/>
    <mergeCell ref="AO55:AP55"/>
    <mergeCell ref="AQ55:AR55"/>
    <mergeCell ref="AH54:AI54"/>
    <mergeCell ref="AJ54:AK54"/>
    <mergeCell ref="AM54:AN54"/>
    <mergeCell ref="AO54:AP54"/>
    <mergeCell ref="AQ54:AR54"/>
    <mergeCell ref="AD54:AE54"/>
    <mergeCell ref="AF54:AG54"/>
    <mergeCell ref="BO57:BP57"/>
    <mergeCell ref="BQ57:BR57"/>
    <mergeCell ref="AZ57:BA57"/>
    <mergeCell ref="BB57:BC57"/>
    <mergeCell ref="AJ57:AK57"/>
    <mergeCell ref="AM57:AN57"/>
    <mergeCell ref="AO57:AP57"/>
    <mergeCell ref="AQ57:AR57"/>
    <mergeCell ref="AS57:AT57"/>
    <mergeCell ref="AV57:AW57"/>
    <mergeCell ref="AX57:AY57"/>
    <mergeCell ref="BK59:BL59"/>
    <mergeCell ref="BM59:BN59"/>
    <mergeCell ref="AV59:AW59"/>
    <mergeCell ref="AX59:AY59"/>
    <mergeCell ref="AZ59:BA59"/>
    <mergeCell ref="BB59:BC59"/>
    <mergeCell ref="BD59:BE59"/>
    <mergeCell ref="BF59:BG59"/>
    <mergeCell ref="BI59:BJ59"/>
    <mergeCell ref="AB58:AC58"/>
    <mergeCell ref="AD58:AE58"/>
    <mergeCell ref="AF58:AG58"/>
    <mergeCell ref="AH58:AI58"/>
    <mergeCell ref="AJ58:AK58"/>
    <mergeCell ref="AO58:AP58"/>
    <mergeCell ref="AQ58:AR58"/>
    <mergeCell ref="BI58:BJ58"/>
    <mergeCell ref="BK58:BL58"/>
    <mergeCell ref="BD58:BE58"/>
    <mergeCell ref="BF58:BG58"/>
    <mergeCell ref="BM58:BN58"/>
    <mergeCell ref="BO58:BP58"/>
    <mergeCell ref="BQ58:BR58"/>
    <mergeCell ref="BO59:BP59"/>
    <mergeCell ref="BQ59:BR59"/>
    <mergeCell ref="C58:N58"/>
    <mergeCell ref="O58:P58"/>
    <mergeCell ref="Q58:R58"/>
    <mergeCell ref="S58:T58"/>
    <mergeCell ref="U58:V58"/>
    <mergeCell ref="W58:X58"/>
    <mergeCell ref="Z58:AA58"/>
    <mergeCell ref="C59:N59"/>
    <mergeCell ref="O59:P59"/>
    <mergeCell ref="Q59:R59"/>
    <mergeCell ref="S59:T59"/>
    <mergeCell ref="U59:V59"/>
    <mergeCell ref="W59:X59"/>
    <mergeCell ref="Z59:AA59"/>
    <mergeCell ref="AS58:AT58"/>
    <mergeCell ref="AV58:AW58"/>
    <mergeCell ref="AX58:AY58"/>
    <mergeCell ref="AZ58:BA58"/>
    <mergeCell ref="BB58:BC58"/>
    <mergeCell ref="AO62:AP62"/>
    <mergeCell ref="AQ62:AR62"/>
    <mergeCell ref="BA63:BL63"/>
    <mergeCell ref="Z62:AA62"/>
    <mergeCell ref="AB62:AC62"/>
    <mergeCell ref="AD62:AE62"/>
    <mergeCell ref="AF62:AG62"/>
    <mergeCell ref="AH62:AI62"/>
    <mergeCell ref="AJ62:AK62"/>
    <mergeCell ref="AM62:AN62"/>
    <mergeCell ref="W63:AJ63"/>
    <mergeCell ref="H64:AG64"/>
    <mergeCell ref="AH64:AK64"/>
    <mergeCell ref="AL64:AP64"/>
    <mergeCell ref="AQ64:AY64"/>
    <mergeCell ref="BA64:BJ64"/>
    <mergeCell ref="BK64:BQ64"/>
    <mergeCell ref="AH66:AK66"/>
    <mergeCell ref="AL66:AP66"/>
    <mergeCell ref="H67:AG67"/>
    <mergeCell ref="AH67:AK67"/>
    <mergeCell ref="AL67:AP67"/>
    <mergeCell ref="AQ67:AY67"/>
    <mergeCell ref="B69:U69"/>
    <mergeCell ref="AD69:BP69"/>
    <mergeCell ref="BA65:BJ65"/>
    <mergeCell ref="BA66:BJ66"/>
    <mergeCell ref="BA67:BJ67"/>
    <mergeCell ref="BK67:BQ67"/>
    <mergeCell ref="H65:AG65"/>
    <mergeCell ref="AH65:AK65"/>
    <mergeCell ref="AL65:AP65"/>
    <mergeCell ref="AQ65:AY65"/>
    <mergeCell ref="BK65:BQ65"/>
    <mergeCell ref="H66:AG66"/>
    <mergeCell ref="AQ66:AY66"/>
    <mergeCell ref="BK66:BQ66"/>
    <mergeCell ref="AV61:AW61"/>
    <mergeCell ref="AX61:AY61"/>
    <mergeCell ref="AS62:AT62"/>
    <mergeCell ref="AV62:AW62"/>
    <mergeCell ref="AX62:AY62"/>
    <mergeCell ref="AZ61:BA61"/>
    <mergeCell ref="BB61:BC61"/>
    <mergeCell ref="AZ62:BA62"/>
    <mergeCell ref="BB62:BC62"/>
    <mergeCell ref="BD61:BE61"/>
    <mergeCell ref="BF61:BG61"/>
    <mergeCell ref="BD62:BE62"/>
    <mergeCell ref="BF62:BG62"/>
    <mergeCell ref="BI61:BJ61"/>
    <mergeCell ref="BK61:BL61"/>
    <mergeCell ref="BI62:BJ62"/>
    <mergeCell ref="BK62:BL62"/>
    <mergeCell ref="BM61:BN61"/>
    <mergeCell ref="BO61:BP61"/>
    <mergeCell ref="BM62:BN62"/>
    <mergeCell ref="BO62:BP62"/>
    <mergeCell ref="BQ62:BR62"/>
    <mergeCell ref="A60:BR60"/>
    <mergeCell ref="O61:P61"/>
    <mergeCell ref="Q61:R61"/>
    <mergeCell ref="S61:T61"/>
    <mergeCell ref="U61:V61"/>
    <mergeCell ref="W61:X61"/>
    <mergeCell ref="BQ61:BR61"/>
    <mergeCell ref="C61:N61"/>
    <mergeCell ref="C62:N62"/>
    <mergeCell ref="O62:P62"/>
    <mergeCell ref="Q62:R62"/>
    <mergeCell ref="S62:T62"/>
    <mergeCell ref="U62:V62"/>
    <mergeCell ref="W62:X62"/>
    <mergeCell ref="Z61:AA61"/>
    <mergeCell ref="AB61:AC61"/>
    <mergeCell ref="AD61:AE61"/>
    <mergeCell ref="AF61:AG61"/>
    <mergeCell ref="AH61:AI61"/>
    <mergeCell ref="AJ61:AK61"/>
    <mergeCell ref="BQ52:BR52"/>
    <mergeCell ref="AS52:AT52"/>
    <mergeCell ref="AV52:AW52"/>
    <mergeCell ref="AX52:AY52"/>
    <mergeCell ref="AZ52:BA52"/>
    <mergeCell ref="BB52:BC52"/>
    <mergeCell ref="BD52:BE52"/>
    <mergeCell ref="BF52:BG52"/>
    <mergeCell ref="O50:P50"/>
    <mergeCell ref="Q50:R50"/>
    <mergeCell ref="S50:T50"/>
    <mergeCell ref="U50:V50"/>
    <mergeCell ref="W50:X50"/>
    <mergeCell ref="Z50:AA50"/>
    <mergeCell ref="A51:BR51"/>
    <mergeCell ref="C50:N50"/>
    <mergeCell ref="C52:N52"/>
    <mergeCell ref="O52:P52"/>
    <mergeCell ref="Q52:R52"/>
    <mergeCell ref="S52:T52"/>
    <mergeCell ref="U52:V52"/>
    <mergeCell ref="W52:X52"/>
    <mergeCell ref="AD52:AE52"/>
    <mergeCell ref="AF52:AG52"/>
    <mergeCell ref="BO55:BP55"/>
    <mergeCell ref="AX55:AY55"/>
    <mergeCell ref="AZ55:BA55"/>
    <mergeCell ref="BB55:BC55"/>
    <mergeCell ref="BD55:BE55"/>
    <mergeCell ref="BF55:BG55"/>
    <mergeCell ref="BI55:BJ55"/>
    <mergeCell ref="BK55:BL55"/>
    <mergeCell ref="BO52:BP52"/>
    <mergeCell ref="BI52:BJ52"/>
    <mergeCell ref="BK52:BL52"/>
    <mergeCell ref="BM52:BN52"/>
    <mergeCell ref="BF54:BG54"/>
    <mergeCell ref="BK53:BL53"/>
    <mergeCell ref="BM53:BN53"/>
    <mergeCell ref="BO53:BP53"/>
    <mergeCell ref="AH57:AI57"/>
    <mergeCell ref="Z52:AA52"/>
    <mergeCell ref="Z53:AA53"/>
    <mergeCell ref="Z54:AA54"/>
    <mergeCell ref="Z55:AA55"/>
    <mergeCell ref="Z57:AA57"/>
    <mergeCell ref="AB57:AC57"/>
    <mergeCell ref="AD57:AE57"/>
    <mergeCell ref="BM55:BN55"/>
    <mergeCell ref="AH52:AI52"/>
    <mergeCell ref="AJ52:AK52"/>
    <mergeCell ref="AM52:AN52"/>
    <mergeCell ref="AO52:AP52"/>
    <mergeCell ref="AQ52:AR52"/>
    <mergeCell ref="A56:BR56"/>
    <mergeCell ref="C55:N55"/>
    <mergeCell ref="C57:N57"/>
    <mergeCell ref="O57:P57"/>
    <mergeCell ref="Q57:R57"/>
    <mergeCell ref="S57:T57"/>
    <mergeCell ref="U57:V57"/>
    <mergeCell ref="W57:X57"/>
    <mergeCell ref="BK57:BL57"/>
    <mergeCell ref="BM57:BN57"/>
    <mergeCell ref="AM61:AN61"/>
    <mergeCell ref="AO61:AP61"/>
    <mergeCell ref="AQ61:AR61"/>
    <mergeCell ref="AS61:AT61"/>
    <mergeCell ref="BQ35:BR35"/>
    <mergeCell ref="AQ59:AR59"/>
    <mergeCell ref="AS59:AT59"/>
    <mergeCell ref="AB59:AC59"/>
    <mergeCell ref="AD59:AE59"/>
    <mergeCell ref="AF59:AG59"/>
    <mergeCell ref="AH59:AI59"/>
    <mergeCell ref="AJ59:AK59"/>
    <mergeCell ref="AM59:AN59"/>
    <mergeCell ref="AO59:AP59"/>
    <mergeCell ref="BF57:BG57"/>
    <mergeCell ref="BI57:BJ57"/>
    <mergeCell ref="BI54:BJ54"/>
    <mergeCell ref="BK54:BL54"/>
    <mergeCell ref="BM54:BN54"/>
    <mergeCell ref="BO54:BP54"/>
    <mergeCell ref="BQ54:BR54"/>
    <mergeCell ref="BQ55:BR55"/>
    <mergeCell ref="BD57:BE57"/>
    <mergeCell ref="AF57:AG57"/>
  </mergeCells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000"/>
  <sheetViews>
    <sheetView zoomScale="60" zoomScaleNormal="60" workbookViewId="0">
      <selection activeCell="AU23" sqref="AU23:AU24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6.7109375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6.2851562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50" style="6" customWidth="1"/>
    <col min="71" max="16384" width="14.42578125" style="6"/>
  </cols>
  <sheetData>
    <row r="1" spans="1:70" ht="2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>
      <c r="A2" s="7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"/>
      <c r="O2" s="8"/>
      <c r="P2" s="8"/>
      <c r="Q2" s="8"/>
      <c r="R2" s="198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8"/>
      <c r="BN2" s="8"/>
      <c r="BO2" s="7"/>
      <c r="BP2" s="7"/>
      <c r="BQ2" s="7"/>
      <c r="BR2" s="3"/>
    </row>
    <row r="3" spans="1:70" ht="18.7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200" t="s">
        <v>2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20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21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5" t="s">
        <v>3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8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15" t="s">
        <v>4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1"/>
      <c r="AV8" s="9"/>
      <c r="AW8" s="16" t="s">
        <v>5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4"/>
      <c r="BN8" s="10"/>
      <c r="BO8" s="3"/>
      <c r="BP8" s="3"/>
      <c r="BQ8" s="3"/>
      <c r="BR8" s="3"/>
    </row>
    <row r="9" spans="1:70" ht="15.7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1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4"/>
      <c r="BN9" s="10"/>
      <c r="BO9" s="3"/>
      <c r="BP9" s="3"/>
      <c r="BQ9" s="3"/>
      <c r="BR9" s="3"/>
    </row>
    <row r="10" spans="1:70" ht="15.75" customHeight="1">
      <c r="A10" s="3"/>
      <c r="B10" s="20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0"/>
      <c r="O10" s="10"/>
      <c r="P10" s="10"/>
      <c r="Q10" s="10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14" t="s">
        <v>6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15.75" customHeight="1">
      <c r="A11" s="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3"/>
      <c r="BP11" s="3"/>
      <c r="BQ11" s="3"/>
      <c r="BR11" s="3"/>
    </row>
    <row r="12" spans="1:70" ht="15.75" customHeight="1">
      <c r="A12" s="3"/>
      <c r="B12" s="20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7"/>
      <c r="O12" s="17"/>
      <c r="P12" s="17"/>
      <c r="Q12" s="17"/>
      <c r="R12" s="3"/>
      <c r="S12" s="14"/>
      <c r="T12" s="14"/>
      <c r="U12" s="14"/>
      <c r="V12" s="14"/>
      <c r="W12" s="14"/>
      <c r="X12" s="14"/>
      <c r="Y12" s="5"/>
      <c r="Z12" s="14"/>
      <c r="AA12" s="14"/>
      <c r="AB12" s="14"/>
      <c r="AC12" s="3"/>
      <c r="AD12" s="14"/>
      <c r="AE12" s="3"/>
      <c r="AF12" s="14" t="s">
        <v>8</v>
      </c>
      <c r="AG12" s="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3"/>
      <c r="BP12" s="3"/>
      <c r="BQ12" s="3"/>
      <c r="BR12" s="3"/>
    </row>
    <row r="13" spans="1:70" ht="23.25" customHeight="1">
      <c r="A13" s="3"/>
      <c r="B13" s="20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192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23.25" customHeight="1">
      <c r="A14" s="3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3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193</v>
      </c>
      <c r="AC14" s="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3"/>
      <c r="BP14" s="3"/>
      <c r="BQ14" s="3"/>
      <c r="BR14" s="3"/>
    </row>
    <row r="15" spans="1:70" ht="23.25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3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13</v>
      </c>
      <c r="AC15" s="3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3"/>
      <c r="BP15" s="3"/>
      <c r="BQ15" s="3"/>
      <c r="BR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3"/>
      <c r="S16" s="14"/>
      <c r="T16" s="14"/>
      <c r="U16" s="14"/>
      <c r="V16" s="14"/>
      <c r="W16" s="14"/>
      <c r="X16" s="14"/>
      <c r="Y16" s="5"/>
      <c r="Z16" s="14"/>
      <c r="AA16" s="14"/>
      <c r="AB16" s="14" t="s">
        <v>16</v>
      </c>
      <c r="AC16" s="3"/>
      <c r="AD16" s="14"/>
      <c r="AE16" s="3"/>
      <c r="AF16" s="3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11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3" t="s">
        <v>19</v>
      </c>
      <c r="N18" s="194" t="s">
        <v>20</v>
      </c>
      <c r="O18" s="172"/>
      <c r="P18" s="172"/>
      <c r="Q18" s="172"/>
      <c r="R18" s="195"/>
      <c r="S18" s="194" t="s">
        <v>21</v>
      </c>
      <c r="T18" s="172"/>
      <c r="U18" s="172"/>
      <c r="V18" s="195"/>
      <c r="W18" s="194" t="s">
        <v>22</v>
      </c>
      <c r="X18" s="172"/>
      <c r="Y18" s="172"/>
      <c r="Z18" s="195"/>
      <c r="AA18" s="194" t="s">
        <v>23</v>
      </c>
      <c r="AB18" s="172"/>
      <c r="AC18" s="172"/>
      <c r="AD18" s="172"/>
      <c r="AE18" s="195"/>
      <c r="AF18" s="194" t="s">
        <v>24</v>
      </c>
      <c r="AG18" s="172"/>
      <c r="AH18" s="172"/>
      <c r="AI18" s="206"/>
      <c r="AJ18" s="207" t="s">
        <v>25</v>
      </c>
      <c r="AK18" s="172"/>
      <c r="AL18" s="172"/>
      <c r="AM18" s="195"/>
      <c r="AN18" s="194" t="s">
        <v>26</v>
      </c>
      <c r="AO18" s="172"/>
      <c r="AP18" s="172"/>
      <c r="AQ18" s="172"/>
      <c r="AR18" s="195"/>
      <c r="AS18" s="194" t="s">
        <v>27</v>
      </c>
      <c r="AT18" s="172"/>
      <c r="AU18" s="172"/>
      <c r="AV18" s="195"/>
      <c r="AW18" s="194" t="s">
        <v>28</v>
      </c>
      <c r="AX18" s="172"/>
      <c r="AY18" s="172"/>
      <c r="AZ18" s="195"/>
      <c r="BA18" s="194" t="s">
        <v>29</v>
      </c>
      <c r="BB18" s="172"/>
      <c r="BC18" s="172"/>
      <c r="BD18" s="172"/>
      <c r="BE18" s="195"/>
      <c r="BF18" s="194" t="s">
        <v>30</v>
      </c>
      <c r="BG18" s="172"/>
      <c r="BH18" s="172"/>
      <c r="BI18" s="195"/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4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4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196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198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37</v>
      </c>
      <c r="O22" s="33" t="s">
        <v>38</v>
      </c>
      <c r="P22" s="33" t="s">
        <v>37</v>
      </c>
      <c r="Q22" s="33" t="s">
        <v>38</v>
      </c>
      <c r="R22" s="33" t="s">
        <v>37</v>
      </c>
      <c r="S22" s="33" t="s">
        <v>38</v>
      </c>
      <c r="T22" s="33" t="s">
        <v>37</v>
      </c>
      <c r="U22" s="33" t="s">
        <v>38</v>
      </c>
      <c r="V22" s="33" t="s">
        <v>37</v>
      </c>
      <c r="W22" s="33" t="s">
        <v>38</v>
      </c>
      <c r="X22" s="33" t="s">
        <v>37</v>
      </c>
      <c r="Y22" s="33" t="s">
        <v>38</v>
      </c>
      <c r="Z22" s="33" t="s">
        <v>37</v>
      </c>
      <c r="AA22" s="33" t="s">
        <v>38</v>
      </c>
      <c r="AB22" s="33" t="s">
        <v>37</v>
      </c>
      <c r="AC22" s="33" t="s">
        <v>38</v>
      </c>
      <c r="AD22" s="33" t="s">
        <v>37</v>
      </c>
      <c r="AE22" s="33" t="s">
        <v>38</v>
      </c>
      <c r="AF22" s="33" t="s">
        <v>37</v>
      </c>
      <c r="AG22" s="33" t="s">
        <v>38</v>
      </c>
      <c r="AH22" s="33" t="s">
        <v>37</v>
      </c>
      <c r="AI22" s="34" t="s">
        <v>38</v>
      </c>
      <c r="AJ22" s="35" t="s">
        <v>37</v>
      </c>
      <c r="AK22" s="33" t="s">
        <v>38</v>
      </c>
      <c r="AL22" s="33" t="s">
        <v>37</v>
      </c>
      <c r="AM22" s="33" t="s">
        <v>38</v>
      </c>
      <c r="AN22" s="33" t="s">
        <v>37</v>
      </c>
      <c r="AO22" s="33" t="s">
        <v>38</v>
      </c>
      <c r="AP22" s="33" t="s">
        <v>37</v>
      </c>
      <c r="AQ22" s="33" t="s">
        <v>38</v>
      </c>
      <c r="AR22" s="33" t="s">
        <v>37</v>
      </c>
      <c r="AS22" s="33" t="s">
        <v>38</v>
      </c>
      <c r="AT22" s="33" t="s">
        <v>37</v>
      </c>
      <c r="AU22" s="33" t="s">
        <v>38</v>
      </c>
      <c r="AV22" s="33" t="s">
        <v>37</v>
      </c>
      <c r="AW22" s="33" t="s">
        <v>38</v>
      </c>
      <c r="AX22" s="33" t="s">
        <v>37</v>
      </c>
      <c r="AY22" s="33" t="s">
        <v>38</v>
      </c>
      <c r="AZ22" s="33" t="s">
        <v>37</v>
      </c>
      <c r="BA22" s="33" t="s">
        <v>38</v>
      </c>
      <c r="BB22" s="33" t="s">
        <v>37</v>
      </c>
      <c r="BC22" s="33" t="s">
        <v>38</v>
      </c>
      <c r="BD22" s="33" t="s">
        <v>37</v>
      </c>
      <c r="BE22" s="33" t="s">
        <v>38</v>
      </c>
      <c r="BF22" s="33" t="s">
        <v>37</v>
      </c>
      <c r="BG22" s="33" t="s">
        <v>38</v>
      </c>
      <c r="BH22" s="33" t="s">
        <v>37</v>
      </c>
      <c r="BI22" s="33" t="s">
        <v>38</v>
      </c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64" t="s">
        <v>39</v>
      </c>
      <c r="N23" s="205"/>
      <c r="O23" s="205"/>
      <c r="P23" s="205"/>
      <c r="Q23" s="205">
        <v>16</v>
      </c>
      <c r="R23" s="205"/>
      <c r="S23" s="205"/>
      <c r="T23" s="205"/>
      <c r="U23" s="266"/>
      <c r="V23" s="265"/>
      <c r="W23" s="205"/>
      <c r="X23" s="205"/>
      <c r="Y23" s="205"/>
      <c r="Z23" s="205"/>
      <c r="AA23" s="205"/>
      <c r="AB23" s="205"/>
      <c r="AC23" s="205"/>
      <c r="AD23" s="205" t="s">
        <v>40</v>
      </c>
      <c r="AE23" s="205" t="s">
        <v>40</v>
      </c>
      <c r="AF23" s="205" t="s">
        <v>41</v>
      </c>
      <c r="AG23" s="205" t="s">
        <v>41</v>
      </c>
      <c r="AH23" s="205" t="s">
        <v>41</v>
      </c>
      <c r="AI23" s="205" t="s">
        <v>40</v>
      </c>
      <c r="AJ23" s="268"/>
      <c r="AK23" s="205"/>
      <c r="AL23" s="205"/>
      <c r="AM23" s="205"/>
      <c r="AN23" s="205">
        <v>16</v>
      </c>
      <c r="AO23" s="205"/>
      <c r="AP23" s="205"/>
      <c r="AQ23" s="266"/>
      <c r="AR23" s="265"/>
      <c r="AS23" s="205"/>
      <c r="AT23" s="205" t="s">
        <v>42</v>
      </c>
      <c r="AU23" s="205" t="s">
        <v>42</v>
      </c>
      <c r="AV23" s="205"/>
      <c r="AW23" s="205"/>
      <c r="AX23" s="205"/>
      <c r="AY23" s="205"/>
      <c r="AZ23" s="205"/>
      <c r="BA23" s="205"/>
      <c r="BB23" s="205" t="s">
        <v>40</v>
      </c>
      <c r="BC23" s="205" t="s">
        <v>40</v>
      </c>
      <c r="BD23" s="205" t="s">
        <v>40</v>
      </c>
      <c r="BE23" s="205" t="s">
        <v>41</v>
      </c>
      <c r="BF23" s="205" t="s">
        <v>41</v>
      </c>
      <c r="BG23" s="205" t="s">
        <v>41</v>
      </c>
      <c r="BH23" s="205" t="s">
        <v>41</v>
      </c>
      <c r="BI23" s="205" t="s">
        <v>41</v>
      </c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7"/>
      <c r="N24" s="177"/>
      <c r="O24" s="177"/>
      <c r="P24" s="177"/>
      <c r="Q24" s="177"/>
      <c r="R24" s="177"/>
      <c r="S24" s="177"/>
      <c r="T24" s="177"/>
      <c r="U24" s="267"/>
      <c r="V24" s="125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269"/>
      <c r="AK24" s="177"/>
      <c r="AL24" s="177"/>
      <c r="AM24" s="177"/>
      <c r="AN24" s="177"/>
      <c r="AO24" s="177"/>
      <c r="AP24" s="177"/>
      <c r="AQ24" s="267"/>
      <c r="AR24" s="125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">
        <v>45</v>
      </c>
      <c r="N25" s="41"/>
      <c r="O25" s="42"/>
      <c r="P25" s="43"/>
      <c r="Q25" s="43"/>
      <c r="R25" s="28"/>
      <c r="S25" s="42" t="s">
        <v>46</v>
      </c>
      <c r="T25" s="41"/>
      <c r="U25" s="43"/>
      <c r="V25" s="43"/>
      <c r="W25" s="43"/>
      <c r="X25" s="43"/>
      <c r="Y25" s="43"/>
      <c r="Z25" s="44" t="s">
        <v>40</v>
      </c>
      <c r="AA25" s="45" t="s">
        <v>47</v>
      </c>
      <c r="AB25" s="46"/>
      <c r="AC25" s="44"/>
      <c r="AD25" s="47"/>
      <c r="AE25" s="47"/>
      <c r="AF25" s="44"/>
      <c r="AG25" s="45"/>
      <c r="AH25" s="46"/>
      <c r="AI25" s="46"/>
      <c r="AJ25" s="46"/>
      <c r="AK25" s="44"/>
      <c r="AL25" s="44"/>
      <c r="AM25" s="44"/>
      <c r="AN25" s="44"/>
      <c r="AO25" s="44"/>
      <c r="AP25" s="44"/>
      <c r="AQ25" s="43"/>
      <c r="AR25" s="43"/>
      <c r="AS25" s="48"/>
      <c r="AT25" s="48" t="s">
        <v>41</v>
      </c>
      <c r="AU25" s="42" t="s">
        <v>48</v>
      </c>
      <c r="AV25" s="43"/>
      <c r="AW25" s="43"/>
      <c r="AX25" s="48"/>
      <c r="AY25" s="48"/>
      <c r="AZ25" s="43"/>
      <c r="BA25" s="3"/>
      <c r="BB25" s="3"/>
      <c r="BC25" s="3"/>
      <c r="BD25" s="3"/>
      <c r="BE25" s="3"/>
      <c r="BF25" s="3"/>
      <c r="BG25" s="43"/>
      <c r="BH25" s="43"/>
      <c r="BI25" s="43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8"/>
      <c r="N26" s="43"/>
      <c r="O26" s="43"/>
      <c r="P26" s="43"/>
      <c r="Q26" s="43"/>
      <c r="R26" s="43" t="s">
        <v>37</v>
      </c>
      <c r="S26" s="178" t="s">
        <v>49</v>
      </c>
      <c r="T26" s="146"/>
      <c r="U26" s="146"/>
      <c r="V26" s="146"/>
      <c r="W26" s="146"/>
      <c r="X26" s="146"/>
      <c r="Y26" s="146"/>
      <c r="Z26" s="48" t="s">
        <v>50</v>
      </c>
      <c r="AA26" s="42" t="s">
        <v>51</v>
      </c>
      <c r="AB26" s="43"/>
      <c r="AC26" s="43"/>
      <c r="AD26" s="43" t="s">
        <v>52</v>
      </c>
      <c r="AE26" s="42" t="s">
        <v>53</v>
      </c>
      <c r="AF26" s="43"/>
      <c r="AG26" s="43"/>
      <c r="AH26" s="43"/>
      <c r="AI26" s="43"/>
      <c r="AJ26" s="43"/>
      <c r="AK26" s="43"/>
      <c r="AL26" s="48" t="s">
        <v>42</v>
      </c>
      <c r="AM26" s="42" t="s">
        <v>54</v>
      </c>
      <c r="AN26" s="43"/>
      <c r="AO26" s="43"/>
      <c r="AP26" s="48"/>
      <c r="AQ26" s="43"/>
      <c r="AR26" s="43"/>
      <c r="AS26" s="43"/>
      <c r="AT26" s="44" t="s">
        <v>55</v>
      </c>
      <c r="AU26" s="178" t="s">
        <v>56</v>
      </c>
      <c r="AV26" s="146"/>
      <c r="AW26" s="146"/>
      <c r="AX26" s="146"/>
      <c r="AY26" s="146"/>
      <c r="AZ26" s="43"/>
      <c r="BA26" s="3"/>
      <c r="BB26" s="3"/>
      <c r="BC26" s="3"/>
      <c r="BD26" s="3"/>
      <c r="BE26" s="3"/>
      <c r="BF26" s="3"/>
      <c r="BG26" s="43"/>
      <c r="BH26" s="43"/>
      <c r="BI26" s="43"/>
      <c r="BJ26" s="9"/>
      <c r="BK26" s="9"/>
      <c r="BL26" s="9"/>
      <c r="BM26" s="10"/>
      <c r="BN26" s="10"/>
      <c r="BO26" s="3"/>
      <c r="BP26" s="3"/>
      <c r="BQ26" s="3"/>
      <c r="BR26" s="3"/>
    </row>
    <row r="27" spans="1:70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8"/>
      <c r="N27" s="43"/>
      <c r="O27" s="43"/>
      <c r="P27" s="43"/>
      <c r="Q27" s="43"/>
      <c r="R27" s="43"/>
      <c r="S27" s="42"/>
      <c r="T27" s="43"/>
      <c r="U27" s="43"/>
      <c r="V27" s="43"/>
      <c r="W27" s="43"/>
      <c r="X27" s="43"/>
      <c r="Y27" s="43"/>
      <c r="Z27" s="43"/>
      <c r="AA27" s="42"/>
      <c r="AB27" s="43"/>
      <c r="AC27" s="43"/>
      <c r="AD27" s="49"/>
      <c r="AE27" s="50"/>
      <c r="AF27" s="43"/>
      <c r="AG27" s="43"/>
      <c r="AH27" s="43"/>
      <c r="AI27" s="43"/>
      <c r="AJ27" s="43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3"/>
      <c r="AY27" s="43"/>
      <c r="AZ27" s="43"/>
      <c r="BA27" s="49"/>
      <c r="BB27" s="50"/>
      <c r="BC27" s="51"/>
      <c r="BD27" s="51"/>
      <c r="BE27" s="49"/>
      <c r="BF27" s="48"/>
      <c r="BG27" s="9"/>
      <c r="BH27" s="9"/>
      <c r="BI27" s="9"/>
      <c r="BJ27" s="9"/>
      <c r="BK27" s="9"/>
      <c r="BL27" s="9"/>
      <c r="BM27" s="10"/>
      <c r="BN27" s="10"/>
      <c r="BO27" s="3"/>
      <c r="BP27" s="3"/>
      <c r="BQ27" s="3"/>
      <c r="BR27" s="3"/>
    </row>
    <row r="28" spans="1:70" ht="15" customHeight="1">
      <c r="A28" s="179" t="s">
        <v>57</v>
      </c>
      <c r="B28" s="182" t="s">
        <v>58</v>
      </c>
      <c r="C28" s="186" t="s">
        <v>59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29" t="s">
        <v>60</v>
      </c>
      <c r="P28" s="236" t="s">
        <v>61</v>
      </c>
      <c r="Q28" s="185" t="s">
        <v>62</v>
      </c>
      <c r="R28" s="148"/>
      <c r="S28" s="148"/>
      <c r="T28" s="148"/>
      <c r="U28" s="148"/>
      <c r="V28" s="148"/>
      <c r="W28" s="148"/>
      <c r="X28" s="148"/>
      <c r="Y28" s="52"/>
      <c r="Z28" s="231" t="s">
        <v>63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53"/>
      <c r="AV28" s="231" t="s">
        <v>64</v>
      </c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9"/>
      <c r="BQ28" s="54"/>
      <c r="BR28" s="55"/>
    </row>
    <row r="29" spans="1:70" ht="19.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230" t="s">
        <v>65</v>
      </c>
      <c r="R29" s="188"/>
      <c r="S29" s="230" t="s">
        <v>66</v>
      </c>
      <c r="T29" s="188"/>
      <c r="U29" s="230" t="s">
        <v>67</v>
      </c>
      <c r="V29" s="188"/>
      <c r="W29" s="230" t="s">
        <v>68</v>
      </c>
      <c r="X29" s="188"/>
      <c r="Y29" s="233" t="s">
        <v>69</v>
      </c>
      <c r="Z29" s="215" t="s">
        <v>70</v>
      </c>
      <c r="AA29" s="216"/>
      <c r="AB29" s="152" t="s">
        <v>71</v>
      </c>
      <c r="AC29" s="148"/>
      <c r="AD29" s="148"/>
      <c r="AE29" s="148"/>
      <c r="AF29" s="148"/>
      <c r="AG29" s="148"/>
      <c r="AH29" s="148"/>
      <c r="AI29" s="149"/>
      <c r="AJ29" s="215" t="s">
        <v>72</v>
      </c>
      <c r="AK29" s="216"/>
      <c r="AL29" s="56"/>
      <c r="AM29" s="232" t="s">
        <v>73</v>
      </c>
      <c r="AN29" s="188"/>
      <c r="AO29" s="230" t="s">
        <v>74</v>
      </c>
      <c r="AP29" s="187"/>
      <c r="AQ29" s="225" t="s">
        <v>75</v>
      </c>
      <c r="AR29" s="187"/>
      <c r="AS29" s="187"/>
      <c r="AT29" s="188"/>
      <c r="AU29" s="233" t="s">
        <v>76</v>
      </c>
      <c r="AV29" s="221" t="s">
        <v>70</v>
      </c>
      <c r="AW29" s="188"/>
      <c r="AX29" s="228" t="s">
        <v>71</v>
      </c>
      <c r="AY29" s="148"/>
      <c r="AZ29" s="148"/>
      <c r="BA29" s="148"/>
      <c r="BB29" s="148"/>
      <c r="BC29" s="148"/>
      <c r="BD29" s="148"/>
      <c r="BE29" s="149"/>
      <c r="BF29" s="221" t="s">
        <v>72</v>
      </c>
      <c r="BG29" s="188"/>
      <c r="BH29" s="57"/>
      <c r="BI29" s="232" t="s">
        <v>73</v>
      </c>
      <c r="BJ29" s="188"/>
      <c r="BK29" s="230" t="s">
        <v>74</v>
      </c>
      <c r="BL29" s="187"/>
      <c r="BM29" s="225" t="s">
        <v>75</v>
      </c>
      <c r="BN29" s="187"/>
      <c r="BO29" s="187"/>
      <c r="BP29" s="188"/>
      <c r="BQ29" s="226"/>
      <c r="BR29" s="167"/>
    </row>
    <row r="30" spans="1:70" ht="16.5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230" t="s">
        <v>70</v>
      </c>
      <c r="AC30" s="188"/>
      <c r="AD30" s="152" t="s">
        <v>77</v>
      </c>
      <c r="AE30" s="148"/>
      <c r="AF30" s="148"/>
      <c r="AG30" s="148"/>
      <c r="AH30" s="148"/>
      <c r="AI30" s="149"/>
      <c r="AJ30" s="189"/>
      <c r="AK30" s="217"/>
      <c r="AL30" s="58"/>
      <c r="AM30" s="146"/>
      <c r="AN30" s="167"/>
      <c r="AO30" s="189"/>
      <c r="AP30" s="146"/>
      <c r="AQ30" s="218"/>
      <c r="AR30" s="151"/>
      <c r="AS30" s="151"/>
      <c r="AT30" s="224"/>
      <c r="AU30" s="180"/>
      <c r="AV30" s="222"/>
      <c r="AW30" s="167"/>
      <c r="AX30" s="215" t="s">
        <v>70</v>
      </c>
      <c r="AY30" s="216"/>
      <c r="AZ30" s="228" t="s">
        <v>78</v>
      </c>
      <c r="BA30" s="148"/>
      <c r="BB30" s="148"/>
      <c r="BC30" s="148"/>
      <c r="BD30" s="148"/>
      <c r="BE30" s="149"/>
      <c r="BF30" s="222"/>
      <c r="BG30" s="167"/>
      <c r="BH30" s="57"/>
      <c r="BI30" s="146"/>
      <c r="BJ30" s="167"/>
      <c r="BK30" s="189"/>
      <c r="BL30" s="146"/>
      <c r="BM30" s="218"/>
      <c r="BN30" s="151"/>
      <c r="BO30" s="151"/>
      <c r="BP30" s="224"/>
      <c r="BQ30" s="226"/>
      <c r="BR30" s="167"/>
    </row>
    <row r="31" spans="1:70" ht="12.75" customHeight="1">
      <c r="A31" s="180"/>
      <c r="B31" s="183"/>
      <c r="C31" s="18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67"/>
      <c r="O31" s="189"/>
      <c r="P31" s="167"/>
      <c r="Q31" s="189"/>
      <c r="R31" s="167"/>
      <c r="S31" s="189"/>
      <c r="T31" s="167"/>
      <c r="U31" s="189"/>
      <c r="V31" s="167"/>
      <c r="W31" s="189"/>
      <c r="X31" s="167"/>
      <c r="Y31" s="180"/>
      <c r="Z31" s="189"/>
      <c r="AA31" s="217"/>
      <c r="AB31" s="189"/>
      <c r="AC31" s="167"/>
      <c r="AD31" s="238" t="s">
        <v>79</v>
      </c>
      <c r="AE31" s="167"/>
      <c r="AF31" s="220" t="s">
        <v>80</v>
      </c>
      <c r="AG31" s="167"/>
      <c r="AH31" s="220" t="s">
        <v>81</v>
      </c>
      <c r="AI31" s="167"/>
      <c r="AJ31" s="189"/>
      <c r="AK31" s="217"/>
      <c r="AL31" s="58"/>
      <c r="AM31" s="146"/>
      <c r="AN31" s="167"/>
      <c r="AO31" s="189"/>
      <c r="AP31" s="146"/>
      <c r="AQ31" s="235" t="s">
        <v>82</v>
      </c>
      <c r="AR31" s="167"/>
      <c r="AS31" s="235" t="s">
        <v>83</v>
      </c>
      <c r="AT31" s="167"/>
      <c r="AU31" s="180"/>
      <c r="AV31" s="222"/>
      <c r="AW31" s="167"/>
      <c r="AX31" s="189"/>
      <c r="AY31" s="217"/>
      <c r="AZ31" s="229" t="s">
        <v>79</v>
      </c>
      <c r="BA31" s="188"/>
      <c r="BB31" s="220" t="s">
        <v>80</v>
      </c>
      <c r="BC31" s="167"/>
      <c r="BD31" s="220" t="s">
        <v>81</v>
      </c>
      <c r="BE31" s="167"/>
      <c r="BF31" s="222"/>
      <c r="BG31" s="167"/>
      <c r="BH31" s="57"/>
      <c r="BI31" s="146"/>
      <c r="BJ31" s="167"/>
      <c r="BK31" s="189"/>
      <c r="BL31" s="146"/>
      <c r="BM31" s="230" t="s">
        <v>82</v>
      </c>
      <c r="BN31" s="188"/>
      <c r="BO31" s="220" t="s">
        <v>83</v>
      </c>
      <c r="BP31" s="146"/>
      <c r="BQ31" s="227" t="s">
        <v>84</v>
      </c>
      <c r="BR31" s="167"/>
    </row>
    <row r="32" spans="1:70" ht="27" customHeight="1">
      <c r="A32" s="180"/>
      <c r="B32" s="183"/>
      <c r="C32" s="18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67"/>
      <c r="O32" s="189"/>
      <c r="P32" s="167"/>
      <c r="Q32" s="189"/>
      <c r="R32" s="167"/>
      <c r="S32" s="189"/>
      <c r="T32" s="167"/>
      <c r="U32" s="189"/>
      <c r="V32" s="167"/>
      <c r="W32" s="189"/>
      <c r="X32" s="167"/>
      <c r="Y32" s="180"/>
      <c r="Z32" s="189"/>
      <c r="AA32" s="217"/>
      <c r="AB32" s="189"/>
      <c r="AC32" s="167"/>
      <c r="AD32" s="146"/>
      <c r="AE32" s="167"/>
      <c r="AF32" s="189"/>
      <c r="AG32" s="167"/>
      <c r="AH32" s="189"/>
      <c r="AI32" s="167"/>
      <c r="AJ32" s="189"/>
      <c r="AK32" s="217"/>
      <c r="AL32" s="58"/>
      <c r="AM32" s="146"/>
      <c r="AN32" s="167"/>
      <c r="AO32" s="189"/>
      <c r="AP32" s="146"/>
      <c r="AQ32" s="189"/>
      <c r="AR32" s="167"/>
      <c r="AS32" s="189"/>
      <c r="AT32" s="167"/>
      <c r="AU32" s="180"/>
      <c r="AV32" s="222"/>
      <c r="AW32" s="167"/>
      <c r="AX32" s="189"/>
      <c r="AY32" s="217"/>
      <c r="AZ32" s="189"/>
      <c r="BA32" s="167"/>
      <c r="BB32" s="189"/>
      <c r="BC32" s="167"/>
      <c r="BD32" s="189"/>
      <c r="BE32" s="167"/>
      <c r="BF32" s="222"/>
      <c r="BG32" s="167"/>
      <c r="BH32" s="57"/>
      <c r="BI32" s="146"/>
      <c r="BJ32" s="167"/>
      <c r="BK32" s="189"/>
      <c r="BL32" s="146"/>
      <c r="BM32" s="189"/>
      <c r="BN32" s="167"/>
      <c r="BO32" s="189"/>
      <c r="BP32" s="146"/>
      <c r="BQ32" s="59"/>
      <c r="BR32" s="60"/>
    </row>
    <row r="33" spans="1:70" ht="36.75" customHeight="1" thickBot="1">
      <c r="A33" s="181"/>
      <c r="B33" s="184"/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  <c r="O33" s="189"/>
      <c r="P33" s="167"/>
      <c r="Q33" s="190"/>
      <c r="R33" s="192"/>
      <c r="S33" s="190"/>
      <c r="T33" s="192"/>
      <c r="U33" s="189"/>
      <c r="V33" s="167"/>
      <c r="W33" s="190"/>
      <c r="X33" s="192"/>
      <c r="Y33" s="234"/>
      <c r="Z33" s="190"/>
      <c r="AA33" s="237"/>
      <c r="AB33" s="218"/>
      <c r="AC33" s="224"/>
      <c r="AD33" s="146"/>
      <c r="AE33" s="167"/>
      <c r="AF33" s="189"/>
      <c r="AG33" s="167"/>
      <c r="AH33" s="189"/>
      <c r="AI33" s="167"/>
      <c r="AJ33" s="190"/>
      <c r="AK33" s="237"/>
      <c r="AL33" s="61"/>
      <c r="AM33" s="151"/>
      <c r="AN33" s="224"/>
      <c r="AO33" s="218"/>
      <c r="AP33" s="151"/>
      <c r="AQ33" s="218"/>
      <c r="AR33" s="224"/>
      <c r="AS33" s="218"/>
      <c r="AT33" s="224"/>
      <c r="AU33" s="234"/>
      <c r="AV33" s="223"/>
      <c r="AW33" s="224"/>
      <c r="AX33" s="218"/>
      <c r="AY33" s="219"/>
      <c r="AZ33" s="218"/>
      <c r="BA33" s="224"/>
      <c r="BB33" s="218"/>
      <c r="BC33" s="224"/>
      <c r="BD33" s="189"/>
      <c r="BE33" s="167"/>
      <c r="BF33" s="223"/>
      <c r="BG33" s="224"/>
      <c r="BH33" s="57"/>
      <c r="BI33" s="151"/>
      <c r="BJ33" s="224"/>
      <c r="BK33" s="218"/>
      <c r="BL33" s="151"/>
      <c r="BM33" s="218"/>
      <c r="BN33" s="224"/>
      <c r="BO33" s="218"/>
      <c r="BP33" s="151"/>
      <c r="BQ33" s="62"/>
      <c r="BR33" s="63"/>
    </row>
    <row r="34" spans="1:70" ht="16.5" customHeight="1" thickBot="1">
      <c r="A34" s="193" t="s">
        <v>85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259"/>
      <c r="BR34" s="188"/>
    </row>
    <row r="35" spans="1:70" ht="16.5" customHeight="1">
      <c r="A35" s="64">
        <v>1</v>
      </c>
      <c r="B35" s="65" t="s">
        <v>98</v>
      </c>
      <c r="C35" s="142" t="s">
        <v>208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30.5</v>
      </c>
      <c r="P35" s="130"/>
      <c r="Q35" s="144">
        <f t="shared" ref="Q35:Q39" si="0">O35*30</f>
        <v>915</v>
      </c>
      <c r="R35" s="127"/>
      <c r="S35" s="126">
        <f t="shared" ref="S35:S39" si="1">W35</f>
        <v>360</v>
      </c>
      <c r="T35" s="127"/>
      <c r="U35" s="124">
        <v>15.5</v>
      </c>
      <c r="V35" s="130"/>
      <c r="W35" s="126">
        <f t="shared" ref="W35:W39" si="2">Z35+AV35</f>
        <v>360</v>
      </c>
      <c r="X35" s="127"/>
      <c r="Y35" s="1">
        <v>6</v>
      </c>
      <c r="Z35" s="126">
        <f t="shared" ref="Z35:Z39" si="3">Y35*30</f>
        <v>180</v>
      </c>
      <c r="AA35" s="127"/>
      <c r="AB35" s="126">
        <f t="shared" ref="AB35:AB39" si="4">AD35+AF35+AH35</f>
        <v>60</v>
      </c>
      <c r="AC35" s="127"/>
      <c r="AD35" s="124">
        <v>30</v>
      </c>
      <c r="AE35" s="130"/>
      <c r="AF35" s="124"/>
      <c r="AG35" s="130"/>
      <c r="AH35" s="124">
        <v>30</v>
      </c>
      <c r="AI35" s="130"/>
      <c r="AJ35" s="126">
        <f t="shared" ref="AJ35:AJ39" si="5">Z35-AB35</f>
        <v>120</v>
      </c>
      <c r="AK35" s="127"/>
      <c r="AL35" s="2">
        <f t="shared" ref="AL35:AL40" si="6">AJ35/Z35*100</f>
        <v>66.666666666666657</v>
      </c>
      <c r="AM35" s="141"/>
      <c r="AN35" s="130"/>
      <c r="AO35" s="124"/>
      <c r="AP35" s="130"/>
      <c r="AQ35" s="124"/>
      <c r="AR35" s="130"/>
      <c r="AS35" s="124" t="s">
        <v>101</v>
      </c>
      <c r="AT35" s="130"/>
      <c r="AU35" s="1">
        <v>6</v>
      </c>
      <c r="AV35" s="126">
        <f t="shared" ref="AV35:AV39" si="7">AU35*30</f>
        <v>180</v>
      </c>
      <c r="AW35" s="127"/>
      <c r="AX35" s="126">
        <f t="shared" ref="AX35:AX39" si="8">AZ35+BB35+BD35</f>
        <v>60</v>
      </c>
      <c r="AY35" s="128"/>
      <c r="AZ35" s="124">
        <v>30</v>
      </c>
      <c r="BA35" s="130"/>
      <c r="BB35" s="124"/>
      <c r="BC35" s="130"/>
      <c r="BD35" s="124">
        <v>30</v>
      </c>
      <c r="BE35" s="130"/>
      <c r="BF35" s="126">
        <f t="shared" ref="BF35:BF39" si="9">AV35-AX35</f>
        <v>120</v>
      </c>
      <c r="BG35" s="127"/>
      <c r="BH35" s="2">
        <f t="shared" ref="BH35:BH39" si="10">BF35/AV35*100</f>
        <v>66.666666666666657</v>
      </c>
      <c r="BI35" s="141"/>
      <c r="BJ35" s="130"/>
      <c r="BK35" s="124"/>
      <c r="BL35" s="125"/>
      <c r="BM35" s="124"/>
      <c r="BN35" s="130"/>
      <c r="BO35" s="124" t="s">
        <v>97</v>
      </c>
      <c r="BP35" s="254"/>
      <c r="BQ35" s="278" t="s">
        <v>212</v>
      </c>
      <c r="BR35" s="279"/>
    </row>
    <row r="36" spans="1:70" ht="15.75" customHeight="1">
      <c r="A36" s="64">
        <v>2</v>
      </c>
      <c r="B36" s="65" t="s">
        <v>112</v>
      </c>
      <c r="C36" s="142" t="s">
        <v>213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4</v>
      </c>
      <c r="P36" s="130"/>
      <c r="Q36" s="144">
        <f t="shared" si="0"/>
        <v>120</v>
      </c>
      <c r="R36" s="127"/>
      <c r="S36" s="126">
        <f t="shared" si="1"/>
        <v>120</v>
      </c>
      <c r="T36" s="127"/>
      <c r="U36" s="124"/>
      <c r="V36" s="130"/>
      <c r="W36" s="126">
        <f t="shared" si="2"/>
        <v>120</v>
      </c>
      <c r="X36" s="127"/>
      <c r="Y36" s="1">
        <v>4</v>
      </c>
      <c r="Z36" s="126">
        <f t="shared" si="3"/>
        <v>120</v>
      </c>
      <c r="AA36" s="127"/>
      <c r="AB36" s="126">
        <f t="shared" si="4"/>
        <v>40</v>
      </c>
      <c r="AC36" s="127"/>
      <c r="AD36" s="124">
        <v>20</v>
      </c>
      <c r="AE36" s="130"/>
      <c r="AF36" s="124"/>
      <c r="AG36" s="130"/>
      <c r="AH36" s="124">
        <v>20</v>
      </c>
      <c r="AI36" s="130"/>
      <c r="AJ36" s="126">
        <f t="shared" si="5"/>
        <v>80</v>
      </c>
      <c r="AK36" s="127"/>
      <c r="AL36" s="2">
        <f t="shared" si="6"/>
        <v>66.666666666666657</v>
      </c>
      <c r="AM36" s="141"/>
      <c r="AN36" s="130"/>
      <c r="AO36" s="124"/>
      <c r="AP36" s="130"/>
      <c r="AQ36" s="124"/>
      <c r="AR36" s="130"/>
      <c r="AS36" s="124"/>
      <c r="AT36" s="130"/>
      <c r="AU36" s="1"/>
      <c r="AV36" s="126">
        <f t="shared" si="7"/>
        <v>0</v>
      </c>
      <c r="AW36" s="127"/>
      <c r="AX36" s="126">
        <f t="shared" si="8"/>
        <v>0</v>
      </c>
      <c r="AY36" s="128"/>
      <c r="AZ36" s="124"/>
      <c r="BA36" s="130"/>
      <c r="BB36" s="124"/>
      <c r="BC36" s="130"/>
      <c r="BD36" s="124"/>
      <c r="BE36" s="130"/>
      <c r="BF36" s="126">
        <f t="shared" si="9"/>
        <v>0</v>
      </c>
      <c r="BG36" s="127"/>
      <c r="BH36" s="2" t="e">
        <f t="shared" si="10"/>
        <v>#DIV/0!</v>
      </c>
      <c r="BI36" s="141"/>
      <c r="BJ36" s="130"/>
      <c r="BK36" s="124"/>
      <c r="BL36" s="125"/>
      <c r="BM36" s="124"/>
      <c r="BN36" s="130"/>
      <c r="BO36" s="124"/>
      <c r="BP36" s="254"/>
      <c r="BQ36" s="280" t="s">
        <v>212</v>
      </c>
      <c r="BR36" s="281"/>
    </row>
    <row r="37" spans="1:70" ht="15.75" customHeight="1">
      <c r="A37" s="64">
        <v>3</v>
      </c>
      <c r="B37" s="65" t="s">
        <v>113</v>
      </c>
      <c r="C37" s="142" t="s">
        <v>214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24">
        <v>5</v>
      </c>
      <c r="P37" s="130"/>
      <c r="Q37" s="144">
        <f t="shared" si="0"/>
        <v>150</v>
      </c>
      <c r="R37" s="127"/>
      <c r="S37" s="126">
        <f t="shared" si="1"/>
        <v>150</v>
      </c>
      <c r="T37" s="127"/>
      <c r="U37" s="124"/>
      <c r="V37" s="130"/>
      <c r="W37" s="126">
        <f t="shared" si="2"/>
        <v>150</v>
      </c>
      <c r="X37" s="127"/>
      <c r="Y37" s="1">
        <v>2.5</v>
      </c>
      <c r="Z37" s="126">
        <f t="shared" si="3"/>
        <v>75</v>
      </c>
      <c r="AA37" s="127"/>
      <c r="AB37" s="126">
        <f t="shared" si="4"/>
        <v>32</v>
      </c>
      <c r="AC37" s="127"/>
      <c r="AD37" s="124">
        <v>16</v>
      </c>
      <c r="AE37" s="130"/>
      <c r="AF37" s="124"/>
      <c r="AG37" s="130"/>
      <c r="AH37" s="124">
        <v>16</v>
      </c>
      <c r="AI37" s="130"/>
      <c r="AJ37" s="126">
        <f t="shared" si="5"/>
        <v>43</v>
      </c>
      <c r="AK37" s="127"/>
      <c r="AL37" s="2">
        <f t="shared" si="6"/>
        <v>57.333333333333336</v>
      </c>
      <c r="AM37" s="141"/>
      <c r="AN37" s="130"/>
      <c r="AO37" s="124"/>
      <c r="AP37" s="130"/>
      <c r="AQ37" s="124"/>
      <c r="AR37" s="130"/>
      <c r="AS37" s="124" t="s">
        <v>93</v>
      </c>
      <c r="AT37" s="130"/>
      <c r="AU37" s="1">
        <v>2.5</v>
      </c>
      <c r="AV37" s="126">
        <f t="shared" si="7"/>
        <v>75</v>
      </c>
      <c r="AW37" s="127"/>
      <c r="AX37" s="126">
        <f t="shared" si="8"/>
        <v>32</v>
      </c>
      <c r="AY37" s="128"/>
      <c r="AZ37" s="124">
        <v>16</v>
      </c>
      <c r="BA37" s="130"/>
      <c r="BB37" s="124"/>
      <c r="BC37" s="130"/>
      <c r="BD37" s="124">
        <v>16</v>
      </c>
      <c r="BE37" s="130"/>
      <c r="BF37" s="126">
        <f t="shared" si="9"/>
        <v>43</v>
      </c>
      <c r="BG37" s="127"/>
      <c r="BH37" s="2">
        <f t="shared" si="10"/>
        <v>57.333333333333336</v>
      </c>
      <c r="BI37" s="141"/>
      <c r="BJ37" s="130"/>
      <c r="BK37" s="124"/>
      <c r="BL37" s="125"/>
      <c r="BM37" s="124" t="s">
        <v>102</v>
      </c>
      <c r="BN37" s="130"/>
      <c r="BO37" s="124"/>
      <c r="BP37" s="254"/>
      <c r="BQ37" s="280" t="s">
        <v>212</v>
      </c>
      <c r="BR37" s="281"/>
    </row>
    <row r="38" spans="1:70" ht="30.75" customHeight="1">
      <c r="A38" s="64">
        <v>4</v>
      </c>
      <c r="B38" s="65" t="s">
        <v>215</v>
      </c>
      <c r="C38" s="142" t="s">
        <v>216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24">
        <v>4</v>
      </c>
      <c r="P38" s="130"/>
      <c r="Q38" s="144">
        <f t="shared" si="0"/>
        <v>120</v>
      </c>
      <c r="R38" s="127"/>
      <c r="S38" s="126">
        <f t="shared" si="1"/>
        <v>120</v>
      </c>
      <c r="T38" s="127"/>
      <c r="U38" s="124"/>
      <c r="V38" s="130"/>
      <c r="W38" s="126">
        <f t="shared" si="2"/>
        <v>120</v>
      </c>
      <c r="X38" s="127"/>
      <c r="Y38" s="1">
        <v>4</v>
      </c>
      <c r="Z38" s="126">
        <f t="shared" si="3"/>
        <v>120</v>
      </c>
      <c r="AA38" s="127"/>
      <c r="AB38" s="126">
        <f t="shared" si="4"/>
        <v>42</v>
      </c>
      <c r="AC38" s="127"/>
      <c r="AD38" s="124">
        <v>22</v>
      </c>
      <c r="AE38" s="130"/>
      <c r="AF38" s="124"/>
      <c r="AG38" s="130"/>
      <c r="AH38" s="124">
        <v>20</v>
      </c>
      <c r="AI38" s="130"/>
      <c r="AJ38" s="126">
        <f t="shared" si="5"/>
        <v>78</v>
      </c>
      <c r="AK38" s="127"/>
      <c r="AL38" s="2">
        <f t="shared" si="6"/>
        <v>65</v>
      </c>
      <c r="AM38" s="141"/>
      <c r="AN38" s="130"/>
      <c r="AO38" s="124"/>
      <c r="AP38" s="130"/>
      <c r="AQ38" s="124" t="s">
        <v>92</v>
      </c>
      <c r="AR38" s="130"/>
      <c r="AS38" s="124"/>
      <c r="AT38" s="130"/>
      <c r="AU38" s="1"/>
      <c r="AV38" s="126">
        <f t="shared" si="7"/>
        <v>0</v>
      </c>
      <c r="AW38" s="127"/>
      <c r="AX38" s="126">
        <f t="shared" si="8"/>
        <v>0</v>
      </c>
      <c r="AY38" s="128"/>
      <c r="AZ38" s="124"/>
      <c r="BA38" s="130"/>
      <c r="BB38" s="124"/>
      <c r="BC38" s="130"/>
      <c r="BD38" s="124"/>
      <c r="BE38" s="130"/>
      <c r="BF38" s="126">
        <f t="shared" si="9"/>
        <v>0</v>
      </c>
      <c r="BG38" s="127"/>
      <c r="BH38" s="2" t="e">
        <f t="shared" si="10"/>
        <v>#DIV/0!</v>
      </c>
      <c r="BI38" s="141"/>
      <c r="BJ38" s="130"/>
      <c r="BK38" s="124"/>
      <c r="BL38" s="125"/>
      <c r="BM38" s="124"/>
      <c r="BN38" s="130"/>
      <c r="BO38" s="124"/>
      <c r="BP38" s="254"/>
      <c r="BQ38" s="280" t="s">
        <v>212</v>
      </c>
      <c r="BR38" s="281"/>
    </row>
    <row r="39" spans="1:70" ht="84" customHeight="1">
      <c r="A39" s="66">
        <v>5</v>
      </c>
      <c r="B39" s="65" t="s">
        <v>128</v>
      </c>
      <c r="C39" s="211" t="s">
        <v>219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210">
        <v>1.5</v>
      </c>
      <c r="P39" s="167"/>
      <c r="Q39" s="212">
        <f t="shared" si="0"/>
        <v>45</v>
      </c>
      <c r="R39" s="209"/>
      <c r="S39" s="208">
        <f t="shared" si="1"/>
        <v>45</v>
      </c>
      <c r="T39" s="209"/>
      <c r="U39" s="210"/>
      <c r="V39" s="167"/>
      <c r="W39" s="208">
        <f t="shared" si="2"/>
        <v>45</v>
      </c>
      <c r="X39" s="209"/>
      <c r="Y39" s="67"/>
      <c r="Z39" s="208">
        <f t="shared" si="3"/>
        <v>0</v>
      </c>
      <c r="AA39" s="209"/>
      <c r="AB39" s="208">
        <f t="shared" si="4"/>
        <v>0</v>
      </c>
      <c r="AC39" s="209"/>
      <c r="AD39" s="210"/>
      <c r="AE39" s="167"/>
      <c r="AF39" s="210"/>
      <c r="AG39" s="167"/>
      <c r="AH39" s="210"/>
      <c r="AI39" s="167"/>
      <c r="AJ39" s="208">
        <f t="shared" si="5"/>
        <v>0</v>
      </c>
      <c r="AK39" s="209"/>
      <c r="AL39" s="68" t="e">
        <f t="shared" si="6"/>
        <v>#DIV/0!</v>
      </c>
      <c r="AM39" s="166"/>
      <c r="AN39" s="167"/>
      <c r="AO39" s="210"/>
      <c r="AP39" s="167"/>
      <c r="AQ39" s="210"/>
      <c r="AR39" s="167"/>
      <c r="AS39" s="210"/>
      <c r="AT39" s="167"/>
      <c r="AU39" s="67">
        <v>1.5</v>
      </c>
      <c r="AV39" s="208">
        <f t="shared" si="7"/>
        <v>45</v>
      </c>
      <c r="AW39" s="209"/>
      <c r="AX39" s="208">
        <f t="shared" si="8"/>
        <v>0</v>
      </c>
      <c r="AY39" s="214"/>
      <c r="AZ39" s="210"/>
      <c r="BA39" s="167"/>
      <c r="BB39" s="210"/>
      <c r="BC39" s="167"/>
      <c r="BD39" s="210"/>
      <c r="BE39" s="167"/>
      <c r="BF39" s="208">
        <f t="shared" si="9"/>
        <v>45</v>
      </c>
      <c r="BG39" s="209"/>
      <c r="BH39" s="68">
        <f t="shared" si="10"/>
        <v>100</v>
      </c>
      <c r="BI39" s="166">
        <v>2</v>
      </c>
      <c r="BJ39" s="167"/>
      <c r="BK39" s="210"/>
      <c r="BL39" s="213"/>
      <c r="BM39" s="210"/>
      <c r="BN39" s="167"/>
      <c r="BO39" s="210" t="s">
        <v>97</v>
      </c>
      <c r="BP39" s="263"/>
      <c r="BQ39" s="280" t="s">
        <v>212</v>
      </c>
      <c r="BR39" s="281"/>
    </row>
    <row r="40" spans="1:70" ht="16.5" customHeight="1" thickBot="1">
      <c r="A40" s="74"/>
      <c r="B40" s="75"/>
      <c r="C40" s="140" t="s">
        <v>135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23"/>
      <c r="O40" s="144">
        <f>SUM(O35:P39)</f>
        <v>45</v>
      </c>
      <c r="P40" s="127"/>
      <c r="Q40" s="144">
        <f>SUM(Q35:R39)</f>
        <v>1350</v>
      </c>
      <c r="R40" s="127"/>
      <c r="S40" s="144">
        <f>SUM(S35:T39)</f>
        <v>795</v>
      </c>
      <c r="T40" s="127"/>
      <c r="U40" s="144">
        <f>SUM(U35:V39)</f>
        <v>15.5</v>
      </c>
      <c r="V40" s="127"/>
      <c r="W40" s="144">
        <f>SUM(W35:X39)</f>
        <v>795</v>
      </c>
      <c r="X40" s="127"/>
      <c r="Y40" s="76">
        <f>SUM(Y35:Y39)</f>
        <v>16.5</v>
      </c>
      <c r="Z40" s="154">
        <f>SUM(Z35:AA39)</f>
        <v>495</v>
      </c>
      <c r="AA40" s="123"/>
      <c r="AB40" s="144">
        <f>SUM(AB35:AC39)</f>
        <v>174</v>
      </c>
      <c r="AC40" s="127"/>
      <c r="AD40" s="144">
        <f>SUM(AD35:AE39)</f>
        <v>88</v>
      </c>
      <c r="AE40" s="127"/>
      <c r="AF40" s="144">
        <f>SUM(AF35:AG39)</f>
        <v>0</v>
      </c>
      <c r="AG40" s="127"/>
      <c r="AH40" s="144">
        <f>SUM(AH35:AI39)</f>
        <v>86</v>
      </c>
      <c r="AI40" s="127"/>
      <c r="AJ40" s="144">
        <f>SUM(AJ35:AK39)</f>
        <v>321</v>
      </c>
      <c r="AK40" s="127"/>
      <c r="AL40" s="2">
        <f t="shared" si="6"/>
        <v>64.848484848484844</v>
      </c>
      <c r="AM40" s="141"/>
      <c r="AN40" s="130"/>
      <c r="AO40" s="124"/>
      <c r="AP40" s="130"/>
      <c r="AQ40" s="124"/>
      <c r="AR40" s="130"/>
      <c r="AS40" s="124"/>
      <c r="AT40" s="130"/>
      <c r="AU40" s="76">
        <f>SUM(AU35:AU39)</f>
        <v>10</v>
      </c>
      <c r="AV40" s="154">
        <f>SUM(AV35:AW39)</f>
        <v>300</v>
      </c>
      <c r="AW40" s="123"/>
      <c r="AX40" s="144">
        <f>SUM(AX35:AY39)</f>
        <v>92</v>
      </c>
      <c r="AY40" s="127"/>
      <c r="AZ40" s="144">
        <f>SUM(AZ35:BA39)</f>
        <v>46</v>
      </c>
      <c r="BA40" s="127"/>
      <c r="BB40" s="144">
        <f>SUM(BB35:BC39)</f>
        <v>0</v>
      </c>
      <c r="BC40" s="127"/>
      <c r="BD40" s="144">
        <f>SUM(BD35:BE39)</f>
        <v>46</v>
      </c>
      <c r="BE40" s="127"/>
      <c r="BF40" s="144">
        <f>SUM(BF35:BG39)</f>
        <v>208</v>
      </c>
      <c r="BG40" s="127"/>
      <c r="BH40" s="77"/>
      <c r="BI40" s="158"/>
      <c r="BJ40" s="123"/>
      <c r="BK40" s="140"/>
      <c r="BL40" s="123"/>
      <c r="BM40" s="140"/>
      <c r="BN40" s="123"/>
      <c r="BO40" s="140"/>
      <c r="BP40" s="260"/>
      <c r="BQ40" s="251"/>
      <c r="BR40" s="252"/>
    </row>
    <row r="41" spans="1:70" ht="14.25" customHeight="1" thickBot="1">
      <c r="A41" s="147" t="s">
        <v>143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263"/>
      <c r="BR41" s="209"/>
    </row>
    <row r="42" spans="1:70" ht="16.5" customHeight="1">
      <c r="A42" s="64">
        <v>6</v>
      </c>
      <c r="B42" s="65" t="s">
        <v>144</v>
      </c>
      <c r="C42" s="142" t="s">
        <v>145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24">
        <v>3</v>
      </c>
      <c r="P42" s="130"/>
      <c r="Q42" s="144">
        <f t="shared" ref="Q42:Q49" si="11">O42*30</f>
        <v>90</v>
      </c>
      <c r="R42" s="127"/>
      <c r="S42" s="126">
        <f t="shared" ref="S42:S49" si="12">W42</f>
        <v>90</v>
      </c>
      <c r="T42" s="127"/>
      <c r="U42" s="124"/>
      <c r="V42" s="130"/>
      <c r="W42" s="126">
        <f t="shared" ref="W42:W49" si="13">Z42+AV42</f>
        <v>90</v>
      </c>
      <c r="X42" s="127"/>
      <c r="Y42" s="1">
        <v>3</v>
      </c>
      <c r="Z42" s="126">
        <f t="shared" ref="Z42:Z49" si="14">Y42*30</f>
        <v>90</v>
      </c>
      <c r="AA42" s="127"/>
      <c r="AB42" s="126">
        <f t="shared" ref="AB42:AB49" si="15">AD42+AF42+AH42</f>
        <v>30</v>
      </c>
      <c r="AC42" s="127"/>
      <c r="AD42" s="124">
        <v>16</v>
      </c>
      <c r="AE42" s="130"/>
      <c r="AF42" s="124"/>
      <c r="AG42" s="130"/>
      <c r="AH42" s="124">
        <v>14</v>
      </c>
      <c r="AI42" s="130"/>
      <c r="AJ42" s="126">
        <f t="shared" ref="AJ42:AJ49" si="16">Z42-AB42</f>
        <v>60</v>
      </c>
      <c r="AK42" s="127"/>
      <c r="AL42" s="2">
        <f t="shared" ref="AL42:AL50" si="17">AJ42/Z42*100</f>
        <v>66.666666666666657</v>
      </c>
      <c r="AM42" s="141"/>
      <c r="AN42" s="130"/>
      <c r="AO42" s="124"/>
      <c r="AP42" s="130"/>
      <c r="AQ42" s="124"/>
      <c r="AR42" s="130"/>
      <c r="AS42" s="124" t="s">
        <v>93</v>
      </c>
      <c r="AT42" s="130"/>
      <c r="AU42" s="1"/>
      <c r="AV42" s="126">
        <f t="shared" ref="AV42:AV49" si="18">AU42*30</f>
        <v>0</v>
      </c>
      <c r="AW42" s="127"/>
      <c r="AX42" s="126">
        <f t="shared" ref="AX42:AX49" si="19">AZ42+BB42+BD42</f>
        <v>0</v>
      </c>
      <c r="AY42" s="128"/>
      <c r="AZ42" s="124"/>
      <c r="BA42" s="130"/>
      <c r="BB42" s="124"/>
      <c r="BC42" s="130"/>
      <c r="BD42" s="124"/>
      <c r="BE42" s="130"/>
      <c r="BF42" s="126">
        <f t="shared" ref="BF42:BF49" si="20">AV42-AX42</f>
        <v>0</v>
      </c>
      <c r="BG42" s="127"/>
      <c r="BH42" s="2" t="e">
        <f t="shared" ref="BH42:BH50" si="21">BF42/AV42*100</f>
        <v>#DIV/0!</v>
      </c>
      <c r="BI42" s="169"/>
      <c r="BJ42" s="170"/>
      <c r="BK42" s="124"/>
      <c r="BL42" s="125"/>
      <c r="BM42" s="124"/>
      <c r="BN42" s="130"/>
      <c r="BO42" s="124"/>
      <c r="BP42" s="254"/>
      <c r="BQ42" s="241" t="s">
        <v>146</v>
      </c>
      <c r="BR42" s="242"/>
    </row>
    <row r="43" spans="1:70" ht="15.75" customHeight="1">
      <c r="A43" s="64">
        <v>7</v>
      </c>
      <c r="B43" s="65" t="s">
        <v>147</v>
      </c>
      <c r="C43" s="142" t="s">
        <v>221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24">
        <v>3</v>
      </c>
      <c r="P43" s="130"/>
      <c r="Q43" s="144">
        <f t="shared" si="11"/>
        <v>90</v>
      </c>
      <c r="R43" s="127"/>
      <c r="S43" s="126">
        <f t="shared" si="12"/>
        <v>90</v>
      </c>
      <c r="T43" s="127"/>
      <c r="U43" s="124"/>
      <c r="V43" s="130"/>
      <c r="W43" s="126">
        <f t="shared" si="13"/>
        <v>90</v>
      </c>
      <c r="X43" s="127"/>
      <c r="Y43" s="1"/>
      <c r="Z43" s="126">
        <f t="shared" si="14"/>
        <v>0</v>
      </c>
      <c r="AA43" s="127"/>
      <c r="AB43" s="126">
        <f t="shared" si="15"/>
        <v>0</v>
      </c>
      <c r="AC43" s="127"/>
      <c r="AD43" s="124"/>
      <c r="AE43" s="130"/>
      <c r="AF43" s="124"/>
      <c r="AG43" s="130"/>
      <c r="AH43" s="124"/>
      <c r="AI43" s="130"/>
      <c r="AJ43" s="126">
        <f t="shared" si="16"/>
        <v>0</v>
      </c>
      <c r="AK43" s="127"/>
      <c r="AL43" s="2" t="e">
        <f t="shared" si="17"/>
        <v>#DIV/0!</v>
      </c>
      <c r="AM43" s="141"/>
      <c r="AN43" s="130"/>
      <c r="AO43" s="124"/>
      <c r="AP43" s="130"/>
      <c r="AQ43" s="124"/>
      <c r="AR43" s="130"/>
      <c r="AS43" s="124"/>
      <c r="AT43" s="130"/>
      <c r="AU43" s="1">
        <v>3</v>
      </c>
      <c r="AV43" s="126">
        <f t="shared" si="18"/>
        <v>90</v>
      </c>
      <c r="AW43" s="127"/>
      <c r="AX43" s="126">
        <f t="shared" si="19"/>
        <v>30</v>
      </c>
      <c r="AY43" s="128"/>
      <c r="AZ43" s="124">
        <v>16</v>
      </c>
      <c r="BA43" s="130"/>
      <c r="BB43" s="124"/>
      <c r="BC43" s="130"/>
      <c r="BD43" s="124">
        <v>14</v>
      </c>
      <c r="BE43" s="130"/>
      <c r="BF43" s="126">
        <f t="shared" si="20"/>
        <v>60</v>
      </c>
      <c r="BG43" s="127"/>
      <c r="BH43" s="2">
        <f t="shared" si="21"/>
        <v>66.666666666666657</v>
      </c>
      <c r="BI43" s="141"/>
      <c r="BJ43" s="130"/>
      <c r="BK43" s="124"/>
      <c r="BL43" s="125"/>
      <c r="BM43" s="124"/>
      <c r="BN43" s="130"/>
      <c r="BO43" s="124" t="s">
        <v>111</v>
      </c>
      <c r="BP43" s="254"/>
      <c r="BQ43" s="243" t="s">
        <v>146</v>
      </c>
      <c r="BR43" s="244"/>
    </row>
    <row r="44" spans="1:70" ht="15.75" customHeight="1">
      <c r="A44" s="64">
        <v>8</v>
      </c>
      <c r="B44" s="65" t="s">
        <v>157</v>
      </c>
      <c r="C44" s="142" t="s">
        <v>154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24">
        <v>3</v>
      </c>
      <c r="P44" s="130"/>
      <c r="Q44" s="144">
        <f t="shared" si="11"/>
        <v>90</v>
      </c>
      <c r="R44" s="127"/>
      <c r="S44" s="126">
        <f t="shared" si="12"/>
        <v>90</v>
      </c>
      <c r="T44" s="127"/>
      <c r="U44" s="124"/>
      <c r="V44" s="130"/>
      <c r="W44" s="126">
        <f t="shared" si="13"/>
        <v>90</v>
      </c>
      <c r="X44" s="127"/>
      <c r="Y44" s="1">
        <v>3</v>
      </c>
      <c r="Z44" s="126">
        <f t="shared" si="14"/>
        <v>90</v>
      </c>
      <c r="AA44" s="127"/>
      <c r="AB44" s="126">
        <f t="shared" si="15"/>
        <v>30</v>
      </c>
      <c r="AC44" s="127"/>
      <c r="AD44" s="124">
        <v>16</v>
      </c>
      <c r="AE44" s="130"/>
      <c r="AF44" s="124"/>
      <c r="AG44" s="130"/>
      <c r="AH44" s="124">
        <v>14</v>
      </c>
      <c r="AI44" s="130"/>
      <c r="AJ44" s="126">
        <f t="shared" si="16"/>
        <v>60</v>
      </c>
      <c r="AK44" s="127"/>
      <c r="AL44" s="2">
        <f t="shared" si="17"/>
        <v>66.666666666666657</v>
      </c>
      <c r="AM44" s="141"/>
      <c r="AN44" s="130"/>
      <c r="AO44" s="124"/>
      <c r="AP44" s="130"/>
      <c r="AQ44" s="124"/>
      <c r="AR44" s="130"/>
      <c r="AS44" s="124" t="s">
        <v>93</v>
      </c>
      <c r="AT44" s="130"/>
      <c r="AU44" s="1"/>
      <c r="AV44" s="126">
        <f t="shared" si="18"/>
        <v>0</v>
      </c>
      <c r="AW44" s="127"/>
      <c r="AX44" s="126">
        <f t="shared" si="19"/>
        <v>0</v>
      </c>
      <c r="AY44" s="128"/>
      <c r="AZ44" s="124"/>
      <c r="BA44" s="130"/>
      <c r="BB44" s="124"/>
      <c r="BC44" s="130"/>
      <c r="BD44" s="124"/>
      <c r="BE44" s="130"/>
      <c r="BF44" s="126">
        <f t="shared" si="20"/>
        <v>0</v>
      </c>
      <c r="BG44" s="127"/>
      <c r="BH44" s="2" t="e">
        <f t="shared" si="21"/>
        <v>#DIV/0!</v>
      </c>
      <c r="BI44" s="141"/>
      <c r="BJ44" s="130"/>
      <c r="BK44" s="124"/>
      <c r="BL44" s="125"/>
      <c r="BM44" s="124"/>
      <c r="BN44" s="130"/>
      <c r="BO44" s="124"/>
      <c r="BP44" s="254"/>
      <c r="BQ44" s="256"/>
      <c r="BR44" s="257"/>
    </row>
    <row r="45" spans="1:70" ht="15.75" customHeight="1">
      <c r="A45" s="64">
        <v>9</v>
      </c>
      <c r="B45" s="65" t="s">
        <v>236</v>
      </c>
      <c r="C45" s="142" t="s">
        <v>237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24">
        <v>4</v>
      </c>
      <c r="P45" s="130"/>
      <c r="Q45" s="144">
        <f t="shared" si="11"/>
        <v>120</v>
      </c>
      <c r="R45" s="127"/>
      <c r="S45" s="126">
        <f t="shared" si="12"/>
        <v>120</v>
      </c>
      <c r="T45" s="127"/>
      <c r="U45" s="124"/>
      <c r="V45" s="130"/>
      <c r="W45" s="126">
        <f t="shared" si="13"/>
        <v>120</v>
      </c>
      <c r="X45" s="127"/>
      <c r="Y45" s="1">
        <v>4</v>
      </c>
      <c r="Z45" s="126">
        <f t="shared" si="14"/>
        <v>120</v>
      </c>
      <c r="AA45" s="127"/>
      <c r="AB45" s="126">
        <f t="shared" si="15"/>
        <v>42</v>
      </c>
      <c r="AC45" s="127"/>
      <c r="AD45" s="124">
        <v>22</v>
      </c>
      <c r="AE45" s="130"/>
      <c r="AF45" s="124"/>
      <c r="AG45" s="130"/>
      <c r="AH45" s="124">
        <v>20</v>
      </c>
      <c r="AI45" s="130"/>
      <c r="AJ45" s="126">
        <f t="shared" si="16"/>
        <v>78</v>
      </c>
      <c r="AK45" s="127"/>
      <c r="AL45" s="2">
        <f t="shared" si="17"/>
        <v>65</v>
      </c>
      <c r="AM45" s="141"/>
      <c r="AN45" s="130"/>
      <c r="AO45" s="124"/>
      <c r="AP45" s="130"/>
      <c r="AQ45" s="124"/>
      <c r="AR45" s="130"/>
      <c r="AS45" s="124" t="s">
        <v>93</v>
      </c>
      <c r="AT45" s="130"/>
      <c r="AU45" s="1"/>
      <c r="AV45" s="126">
        <f t="shared" si="18"/>
        <v>0</v>
      </c>
      <c r="AW45" s="127"/>
      <c r="AX45" s="126">
        <f t="shared" si="19"/>
        <v>0</v>
      </c>
      <c r="AY45" s="128"/>
      <c r="AZ45" s="124"/>
      <c r="BA45" s="130"/>
      <c r="BB45" s="124"/>
      <c r="BC45" s="130"/>
      <c r="BD45" s="124"/>
      <c r="BE45" s="130"/>
      <c r="BF45" s="126">
        <f t="shared" si="20"/>
        <v>0</v>
      </c>
      <c r="BG45" s="127"/>
      <c r="BH45" s="2" t="e">
        <f t="shared" si="21"/>
        <v>#DIV/0!</v>
      </c>
      <c r="BI45" s="141"/>
      <c r="BJ45" s="130"/>
      <c r="BK45" s="124"/>
      <c r="BL45" s="125"/>
      <c r="BM45" s="124"/>
      <c r="BN45" s="130"/>
      <c r="BO45" s="124"/>
      <c r="BP45" s="254"/>
      <c r="BQ45" s="280" t="s">
        <v>212</v>
      </c>
      <c r="BR45" s="281"/>
    </row>
    <row r="46" spans="1:70" ht="30.75" customHeight="1">
      <c r="A46" s="64">
        <v>10</v>
      </c>
      <c r="B46" s="65" t="s">
        <v>169</v>
      </c>
      <c r="C46" s="142" t="s">
        <v>239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7</v>
      </c>
      <c r="P46" s="130"/>
      <c r="Q46" s="212">
        <f t="shared" si="11"/>
        <v>210</v>
      </c>
      <c r="R46" s="209"/>
      <c r="S46" s="208">
        <f t="shared" si="12"/>
        <v>210</v>
      </c>
      <c r="T46" s="209"/>
      <c r="U46" s="124"/>
      <c r="V46" s="130"/>
      <c r="W46" s="208">
        <f t="shared" si="13"/>
        <v>210</v>
      </c>
      <c r="X46" s="209"/>
      <c r="Y46" s="1">
        <v>3.5</v>
      </c>
      <c r="Z46" s="208">
        <f t="shared" si="14"/>
        <v>105</v>
      </c>
      <c r="AA46" s="209"/>
      <c r="AB46" s="126">
        <f t="shared" si="15"/>
        <v>38</v>
      </c>
      <c r="AC46" s="127"/>
      <c r="AD46" s="124">
        <v>20</v>
      </c>
      <c r="AE46" s="130"/>
      <c r="AF46" s="124"/>
      <c r="AG46" s="130"/>
      <c r="AH46" s="124">
        <v>18</v>
      </c>
      <c r="AI46" s="130"/>
      <c r="AJ46" s="126">
        <f t="shared" si="16"/>
        <v>67</v>
      </c>
      <c r="AK46" s="127"/>
      <c r="AL46" s="2">
        <f t="shared" si="17"/>
        <v>63.809523809523803</v>
      </c>
      <c r="AM46" s="141"/>
      <c r="AN46" s="130"/>
      <c r="AO46" s="124"/>
      <c r="AP46" s="130"/>
      <c r="AQ46" s="124" t="s">
        <v>92</v>
      </c>
      <c r="AR46" s="130"/>
      <c r="AS46" s="124"/>
      <c r="AT46" s="130"/>
      <c r="AU46" s="1">
        <v>3.5</v>
      </c>
      <c r="AV46" s="126">
        <f t="shared" si="18"/>
        <v>105</v>
      </c>
      <c r="AW46" s="127"/>
      <c r="AX46" s="126">
        <f t="shared" si="19"/>
        <v>44</v>
      </c>
      <c r="AY46" s="128"/>
      <c r="AZ46" s="124">
        <v>22</v>
      </c>
      <c r="BA46" s="130"/>
      <c r="BB46" s="124"/>
      <c r="BC46" s="130"/>
      <c r="BD46" s="124">
        <v>22</v>
      </c>
      <c r="BE46" s="130"/>
      <c r="BF46" s="126">
        <f t="shared" si="20"/>
        <v>61</v>
      </c>
      <c r="BG46" s="127"/>
      <c r="BH46" s="2">
        <f t="shared" si="21"/>
        <v>58.095238095238102</v>
      </c>
      <c r="BI46" s="255"/>
      <c r="BJ46" s="139"/>
      <c r="BK46" s="124"/>
      <c r="BL46" s="125"/>
      <c r="BM46" s="124" t="s">
        <v>102</v>
      </c>
      <c r="BN46" s="130"/>
      <c r="BO46" s="124"/>
      <c r="BP46" s="254"/>
      <c r="BQ46" s="280" t="s">
        <v>212</v>
      </c>
      <c r="BR46" s="281"/>
    </row>
    <row r="47" spans="1:70" ht="51" customHeight="1">
      <c r="A47" s="64">
        <v>11</v>
      </c>
      <c r="B47" s="65" t="s">
        <v>227</v>
      </c>
      <c r="C47" s="142" t="s">
        <v>240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3</v>
      </c>
      <c r="P47" s="130"/>
      <c r="Q47" s="144">
        <f t="shared" si="11"/>
        <v>90</v>
      </c>
      <c r="R47" s="127"/>
      <c r="S47" s="126">
        <f t="shared" si="12"/>
        <v>90</v>
      </c>
      <c r="T47" s="127"/>
      <c r="U47" s="124"/>
      <c r="V47" s="130"/>
      <c r="W47" s="126">
        <f t="shared" si="13"/>
        <v>90</v>
      </c>
      <c r="X47" s="127"/>
      <c r="Y47" s="1"/>
      <c r="Z47" s="126">
        <f t="shared" si="14"/>
        <v>0</v>
      </c>
      <c r="AA47" s="127"/>
      <c r="AB47" s="126">
        <f t="shared" si="15"/>
        <v>0</v>
      </c>
      <c r="AC47" s="127"/>
      <c r="AD47" s="124"/>
      <c r="AE47" s="130"/>
      <c r="AF47" s="124"/>
      <c r="AG47" s="130"/>
      <c r="AH47" s="124"/>
      <c r="AI47" s="130"/>
      <c r="AJ47" s="126">
        <f t="shared" si="16"/>
        <v>0</v>
      </c>
      <c r="AK47" s="127"/>
      <c r="AL47" s="2" t="e">
        <f t="shared" si="17"/>
        <v>#DIV/0!</v>
      </c>
      <c r="AM47" s="141"/>
      <c r="AN47" s="130"/>
      <c r="AO47" s="124"/>
      <c r="AP47" s="130"/>
      <c r="AQ47" s="124"/>
      <c r="AR47" s="130"/>
      <c r="AS47" s="124"/>
      <c r="AT47" s="130"/>
      <c r="AU47" s="1">
        <v>3</v>
      </c>
      <c r="AV47" s="126">
        <f t="shared" si="18"/>
        <v>90</v>
      </c>
      <c r="AW47" s="127"/>
      <c r="AX47" s="126">
        <f t="shared" si="19"/>
        <v>36</v>
      </c>
      <c r="AY47" s="128"/>
      <c r="AZ47" s="124">
        <v>18</v>
      </c>
      <c r="BA47" s="130"/>
      <c r="BB47" s="124"/>
      <c r="BC47" s="130"/>
      <c r="BD47" s="124">
        <v>18</v>
      </c>
      <c r="BE47" s="130"/>
      <c r="BF47" s="126">
        <f t="shared" si="20"/>
        <v>54</v>
      </c>
      <c r="BG47" s="127"/>
      <c r="BH47" s="2">
        <f t="shared" si="21"/>
        <v>60</v>
      </c>
      <c r="BI47" s="255"/>
      <c r="BJ47" s="139"/>
      <c r="BK47" s="124"/>
      <c r="BL47" s="125"/>
      <c r="BM47" s="124" t="s">
        <v>102</v>
      </c>
      <c r="BN47" s="130"/>
      <c r="BO47" s="124"/>
      <c r="BP47" s="254"/>
      <c r="BQ47" s="280" t="s">
        <v>212</v>
      </c>
      <c r="BR47" s="281"/>
    </row>
    <row r="48" spans="1:70" ht="37.5" customHeight="1">
      <c r="A48" s="64">
        <v>12</v>
      </c>
      <c r="B48" s="65" t="s">
        <v>162</v>
      </c>
      <c r="C48" s="142" t="s">
        <v>241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3.5</v>
      </c>
      <c r="P48" s="130"/>
      <c r="Q48" s="144">
        <f t="shared" si="11"/>
        <v>105</v>
      </c>
      <c r="R48" s="127"/>
      <c r="S48" s="126">
        <f t="shared" si="12"/>
        <v>105</v>
      </c>
      <c r="T48" s="127"/>
      <c r="U48" s="124"/>
      <c r="V48" s="130"/>
      <c r="W48" s="126">
        <f t="shared" si="13"/>
        <v>105</v>
      </c>
      <c r="X48" s="127"/>
      <c r="Y48" s="1"/>
      <c r="Z48" s="126">
        <f t="shared" si="14"/>
        <v>0</v>
      </c>
      <c r="AA48" s="127"/>
      <c r="AB48" s="126">
        <f t="shared" si="15"/>
        <v>0</v>
      </c>
      <c r="AC48" s="127"/>
      <c r="AD48" s="124"/>
      <c r="AE48" s="130"/>
      <c r="AF48" s="124"/>
      <c r="AG48" s="130"/>
      <c r="AH48" s="124"/>
      <c r="AI48" s="130"/>
      <c r="AJ48" s="126">
        <f t="shared" si="16"/>
        <v>0</v>
      </c>
      <c r="AK48" s="127"/>
      <c r="AL48" s="2" t="e">
        <f t="shared" si="17"/>
        <v>#DIV/0!</v>
      </c>
      <c r="AM48" s="141"/>
      <c r="AN48" s="130"/>
      <c r="AO48" s="124"/>
      <c r="AP48" s="130"/>
      <c r="AQ48" s="124"/>
      <c r="AR48" s="130"/>
      <c r="AS48" s="124"/>
      <c r="AT48" s="130"/>
      <c r="AU48" s="1">
        <v>3.5</v>
      </c>
      <c r="AV48" s="126">
        <f t="shared" si="18"/>
        <v>105</v>
      </c>
      <c r="AW48" s="127"/>
      <c r="AX48" s="126">
        <f t="shared" si="19"/>
        <v>46</v>
      </c>
      <c r="AY48" s="128"/>
      <c r="AZ48" s="124">
        <v>24</v>
      </c>
      <c r="BA48" s="130"/>
      <c r="BB48" s="124"/>
      <c r="BC48" s="130"/>
      <c r="BD48" s="124">
        <v>22</v>
      </c>
      <c r="BE48" s="130"/>
      <c r="BF48" s="126">
        <f t="shared" si="20"/>
        <v>59</v>
      </c>
      <c r="BG48" s="127"/>
      <c r="BH48" s="2">
        <f t="shared" si="21"/>
        <v>56.19047619047619</v>
      </c>
      <c r="BI48" s="255"/>
      <c r="BJ48" s="139"/>
      <c r="BK48" s="124"/>
      <c r="BL48" s="125"/>
      <c r="BM48" s="124"/>
      <c r="BN48" s="130"/>
      <c r="BO48" s="124" t="s">
        <v>111</v>
      </c>
      <c r="BP48" s="254"/>
      <c r="BQ48" s="280" t="s">
        <v>212</v>
      </c>
      <c r="BR48" s="281"/>
    </row>
    <row r="49" spans="1:70" ht="33.75" customHeight="1">
      <c r="A49" s="64">
        <v>13</v>
      </c>
      <c r="B49" s="65" t="s">
        <v>242</v>
      </c>
      <c r="C49" s="142" t="s">
        <v>243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4</v>
      </c>
      <c r="P49" s="130"/>
      <c r="Q49" s="144">
        <f t="shared" si="11"/>
        <v>120</v>
      </c>
      <c r="R49" s="127"/>
      <c r="S49" s="126">
        <f t="shared" si="12"/>
        <v>120</v>
      </c>
      <c r="T49" s="127"/>
      <c r="U49" s="124"/>
      <c r="V49" s="130"/>
      <c r="W49" s="126">
        <f t="shared" si="13"/>
        <v>120</v>
      </c>
      <c r="X49" s="127"/>
      <c r="Y49" s="1"/>
      <c r="Z49" s="126">
        <f t="shared" si="14"/>
        <v>0</v>
      </c>
      <c r="AA49" s="127"/>
      <c r="AB49" s="126">
        <f t="shared" si="15"/>
        <v>0</v>
      </c>
      <c r="AC49" s="127"/>
      <c r="AD49" s="124"/>
      <c r="AE49" s="130"/>
      <c r="AF49" s="124"/>
      <c r="AG49" s="130"/>
      <c r="AH49" s="124"/>
      <c r="AI49" s="130"/>
      <c r="AJ49" s="126">
        <f t="shared" si="16"/>
        <v>0</v>
      </c>
      <c r="AK49" s="127"/>
      <c r="AL49" s="2" t="e">
        <f t="shared" si="17"/>
        <v>#DIV/0!</v>
      </c>
      <c r="AM49" s="141"/>
      <c r="AN49" s="130"/>
      <c r="AO49" s="124"/>
      <c r="AP49" s="130"/>
      <c r="AQ49" s="124"/>
      <c r="AR49" s="130"/>
      <c r="AS49" s="124"/>
      <c r="AT49" s="130"/>
      <c r="AU49" s="1">
        <v>4</v>
      </c>
      <c r="AV49" s="126">
        <f t="shared" si="18"/>
        <v>120</v>
      </c>
      <c r="AW49" s="127"/>
      <c r="AX49" s="126">
        <f t="shared" si="19"/>
        <v>54</v>
      </c>
      <c r="AY49" s="128"/>
      <c r="AZ49" s="124">
        <v>28</v>
      </c>
      <c r="BA49" s="130"/>
      <c r="BB49" s="124"/>
      <c r="BC49" s="130"/>
      <c r="BD49" s="124">
        <v>26</v>
      </c>
      <c r="BE49" s="130"/>
      <c r="BF49" s="126">
        <f t="shared" si="20"/>
        <v>66</v>
      </c>
      <c r="BG49" s="127"/>
      <c r="BH49" s="2">
        <f t="shared" si="21"/>
        <v>55.000000000000007</v>
      </c>
      <c r="BI49" s="261"/>
      <c r="BJ49" s="262"/>
      <c r="BK49" s="124"/>
      <c r="BL49" s="125"/>
      <c r="BM49" s="124"/>
      <c r="BN49" s="130"/>
      <c r="BO49" s="124" t="s">
        <v>111</v>
      </c>
      <c r="BP49" s="254"/>
      <c r="BQ49" s="280" t="s">
        <v>212</v>
      </c>
      <c r="BR49" s="281"/>
    </row>
    <row r="50" spans="1:70" ht="16.5" customHeight="1" thickBot="1">
      <c r="A50" s="74"/>
      <c r="B50" s="75"/>
      <c r="C50" s="140" t="s">
        <v>135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23"/>
      <c r="O50" s="154">
        <f>SUM(O42:P49)</f>
        <v>30.5</v>
      </c>
      <c r="P50" s="123"/>
      <c r="Q50" s="154">
        <f>SUM(Q42:R49)</f>
        <v>915</v>
      </c>
      <c r="R50" s="123"/>
      <c r="S50" s="154">
        <f>SUM(S42:T49)</f>
        <v>915</v>
      </c>
      <c r="T50" s="123"/>
      <c r="U50" s="154">
        <f>SUM(U42:V49)</f>
        <v>0</v>
      </c>
      <c r="V50" s="123"/>
      <c r="W50" s="154">
        <f>SUM(W42:X49)</f>
        <v>915</v>
      </c>
      <c r="X50" s="123"/>
      <c r="Y50" s="76">
        <f>SUM(Y42:Y49)</f>
        <v>13.5</v>
      </c>
      <c r="Z50" s="282">
        <f>SUM(Z42:AA49)</f>
        <v>405</v>
      </c>
      <c r="AA50" s="253"/>
      <c r="AB50" s="282">
        <f>SUM(AB42:AC49)</f>
        <v>140</v>
      </c>
      <c r="AC50" s="253"/>
      <c r="AD50" s="282">
        <f>SUM(AD42:AE49)</f>
        <v>74</v>
      </c>
      <c r="AE50" s="253"/>
      <c r="AF50" s="282">
        <f>SUM(AF42:AG49)</f>
        <v>0</v>
      </c>
      <c r="AG50" s="253"/>
      <c r="AH50" s="282">
        <f>SUM(AH42:AI49)</f>
        <v>66</v>
      </c>
      <c r="AI50" s="253"/>
      <c r="AJ50" s="282">
        <f>SUM(AJ42:AK49)</f>
        <v>265</v>
      </c>
      <c r="AK50" s="253"/>
      <c r="AL50" s="2">
        <f t="shared" si="17"/>
        <v>65.432098765432102</v>
      </c>
      <c r="AM50" s="141"/>
      <c r="AN50" s="130"/>
      <c r="AO50" s="124"/>
      <c r="AP50" s="130"/>
      <c r="AQ50" s="124"/>
      <c r="AR50" s="130"/>
      <c r="AS50" s="124"/>
      <c r="AT50" s="130"/>
      <c r="AU50" s="76">
        <f>SUM(AU42:AU49)</f>
        <v>17</v>
      </c>
      <c r="AV50" s="154">
        <f>SUM(AV42:AW49)</f>
        <v>510</v>
      </c>
      <c r="AW50" s="123"/>
      <c r="AX50" s="154">
        <f>SUM(AX42:AY49)</f>
        <v>210</v>
      </c>
      <c r="AY50" s="123"/>
      <c r="AZ50" s="154">
        <f>SUM(AZ42:BA49)</f>
        <v>108</v>
      </c>
      <c r="BA50" s="123"/>
      <c r="BB50" s="154">
        <f>SUM(BB42:BC49)</f>
        <v>0</v>
      </c>
      <c r="BC50" s="123"/>
      <c r="BD50" s="154">
        <f>SUM(BD42:BE49)</f>
        <v>102</v>
      </c>
      <c r="BE50" s="123"/>
      <c r="BF50" s="154">
        <f>SUM(BF42:BG49)</f>
        <v>300</v>
      </c>
      <c r="BG50" s="123"/>
      <c r="BH50" s="2">
        <f t="shared" si="21"/>
        <v>58.82352941176471</v>
      </c>
      <c r="BI50" s="141"/>
      <c r="BJ50" s="130"/>
      <c r="BK50" s="140"/>
      <c r="BL50" s="123"/>
      <c r="BM50" s="140"/>
      <c r="BN50" s="123"/>
      <c r="BO50" s="140"/>
      <c r="BP50" s="260"/>
      <c r="BQ50" s="251"/>
      <c r="BR50" s="252"/>
    </row>
    <row r="51" spans="1:70" ht="14.25" customHeight="1" thickBot="1">
      <c r="A51" s="147" t="s">
        <v>165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263"/>
      <c r="BR51" s="209"/>
    </row>
    <row r="52" spans="1:70" ht="15.75" customHeight="1">
      <c r="A52" s="64">
        <v>14</v>
      </c>
      <c r="B52" s="65" t="s">
        <v>121</v>
      </c>
      <c r="C52" s="142" t="s">
        <v>166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24">
        <v>3</v>
      </c>
      <c r="P52" s="130"/>
      <c r="Q52" s="144">
        <f t="shared" ref="Q52:Q54" si="22">O52*30</f>
        <v>90</v>
      </c>
      <c r="R52" s="127"/>
      <c r="S52" s="126">
        <f t="shared" ref="S52:S54" si="23">W52</f>
        <v>90</v>
      </c>
      <c r="T52" s="127"/>
      <c r="U52" s="124"/>
      <c r="V52" s="130"/>
      <c r="W52" s="126">
        <f t="shared" ref="W52:W54" si="24">Z52+AV52</f>
        <v>90</v>
      </c>
      <c r="X52" s="127"/>
      <c r="Y52" s="1"/>
      <c r="Z52" s="126">
        <f t="shared" ref="Z52:Z54" si="25">Y52*30</f>
        <v>0</v>
      </c>
      <c r="AA52" s="127"/>
      <c r="AB52" s="126">
        <f t="shared" ref="AB52:AB54" si="26">AD52+AF52+AH52</f>
        <v>0</v>
      </c>
      <c r="AC52" s="127"/>
      <c r="AD52" s="124"/>
      <c r="AE52" s="130"/>
      <c r="AF52" s="124"/>
      <c r="AG52" s="130"/>
      <c r="AH52" s="124"/>
      <c r="AI52" s="130"/>
      <c r="AJ52" s="126">
        <f t="shared" ref="AJ52:AJ54" si="27">Z52-AB52</f>
        <v>0</v>
      </c>
      <c r="AK52" s="127"/>
      <c r="AL52" s="2" t="e">
        <f t="shared" ref="AL52:AL54" si="28">AJ52/Z52*100</f>
        <v>#DIV/0!</v>
      </c>
      <c r="AM52" s="141"/>
      <c r="AN52" s="130"/>
      <c r="AO52" s="124"/>
      <c r="AP52" s="130"/>
      <c r="AQ52" s="124"/>
      <c r="AR52" s="130"/>
      <c r="AS52" s="124"/>
      <c r="AT52" s="130"/>
      <c r="AU52" s="1">
        <v>3</v>
      </c>
      <c r="AV52" s="126">
        <f t="shared" ref="AV52:AV54" si="29">AU52*30</f>
        <v>90</v>
      </c>
      <c r="AW52" s="127"/>
      <c r="AX52" s="126">
        <f t="shared" ref="AX52:AX54" si="30">AZ52+BB52+BD52</f>
        <v>0</v>
      </c>
      <c r="AY52" s="128"/>
      <c r="AZ52" s="124"/>
      <c r="BA52" s="130"/>
      <c r="BB52" s="124"/>
      <c r="BC52" s="130"/>
      <c r="BD52" s="124"/>
      <c r="BE52" s="130"/>
      <c r="BF52" s="126">
        <f t="shared" ref="BF52:BF54" si="31">AV52-AX52</f>
        <v>90</v>
      </c>
      <c r="BG52" s="127"/>
      <c r="BH52" s="2">
        <f t="shared" ref="BH52:BH55" si="32">BF52/AV52*100</f>
        <v>100</v>
      </c>
      <c r="BI52" s="141"/>
      <c r="BJ52" s="130"/>
      <c r="BK52" s="124"/>
      <c r="BL52" s="125"/>
      <c r="BM52" s="124"/>
      <c r="BN52" s="130"/>
      <c r="BO52" s="124" t="s">
        <v>111</v>
      </c>
      <c r="BP52" s="254"/>
      <c r="BQ52" s="277" t="s">
        <v>212</v>
      </c>
      <c r="BR52" s="277"/>
    </row>
    <row r="53" spans="1:70" ht="15.75" customHeight="1">
      <c r="A53" s="64"/>
      <c r="B53" s="65"/>
      <c r="C53" s="142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24"/>
      <c r="P53" s="130"/>
      <c r="Q53" s="144">
        <f t="shared" si="22"/>
        <v>0</v>
      </c>
      <c r="R53" s="127"/>
      <c r="S53" s="126">
        <f t="shared" si="23"/>
        <v>0</v>
      </c>
      <c r="T53" s="127"/>
      <c r="U53" s="124"/>
      <c r="V53" s="130"/>
      <c r="W53" s="126">
        <f t="shared" si="24"/>
        <v>0</v>
      </c>
      <c r="X53" s="127"/>
      <c r="Y53" s="1"/>
      <c r="Z53" s="126">
        <f t="shared" si="25"/>
        <v>0</v>
      </c>
      <c r="AA53" s="127"/>
      <c r="AB53" s="126">
        <f t="shared" si="26"/>
        <v>0</v>
      </c>
      <c r="AC53" s="127"/>
      <c r="AD53" s="124"/>
      <c r="AE53" s="130"/>
      <c r="AF53" s="124"/>
      <c r="AG53" s="130"/>
      <c r="AH53" s="124"/>
      <c r="AI53" s="130"/>
      <c r="AJ53" s="126">
        <f t="shared" si="27"/>
        <v>0</v>
      </c>
      <c r="AK53" s="127"/>
      <c r="AL53" s="2" t="e">
        <f t="shared" si="28"/>
        <v>#DIV/0!</v>
      </c>
      <c r="AM53" s="141"/>
      <c r="AN53" s="130"/>
      <c r="AO53" s="124"/>
      <c r="AP53" s="130"/>
      <c r="AQ53" s="124"/>
      <c r="AR53" s="130"/>
      <c r="AS53" s="124"/>
      <c r="AT53" s="130"/>
      <c r="AU53" s="1"/>
      <c r="AV53" s="126">
        <f t="shared" si="29"/>
        <v>0</v>
      </c>
      <c r="AW53" s="127"/>
      <c r="AX53" s="126">
        <f t="shared" si="30"/>
        <v>0</v>
      </c>
      <c r="AY53" s="128"/>
      <c r="AZ53" s="124"/>
      <c r="BA53" s="130"/>
      <c r="BB53" s="124"/>
      <c r="BC53" s="130"/>
      <c r="BD53" s="124"/>
      <c r="BE53" s="130"/>
      <c r="BF53" s="126">
        <f t="shared" si="31"/>
        <v>0</v>
      </c>
      <c r="BG53" s="127"/>
      <c r="BH53" s="2" t="e">
        <f t="shared" si="32"/>
        <v>#DIV/0!</v>
      </c>
      <c r="BI53" s="141"/>
      <c r="BJ53" s="130"/>
      <c r="BK53" s="124"/>
      <c r="BL53" s="125"/>
      <c r="BM53" s="124"/>
      <c r="BN53" s="130"/>
      <c r="BO53" s="124"/>
      <c r="BP53" s="125"/>
      <c r="BQ53" s="129"/>
      <c r="BR53" s="130"/>
    </row>
    <row r="54" spans="1:70" ht="15.75" customHeight="1">
      <c r="A54" s="64"/>
      <c r="B54" s="65"/>
      <c r="C54" s="14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24"/>
      <c r="P54" s="130"/>
      <c r="Q54" s="144">
        <f t="shared" si="22"/>
        <v>0</v>
      </c>
      <c r="R54" s="127"/>
      <c r="S54" s="126">
        <f t="shared" si="23"/>
        <v>0</v>
      </c>
      <c r="T54" s="127"/>
      <c r="U54" s="124"/>
      <c r="V54" s="130"/>
      <c r="W54" s="126">
        <f t="shared" si="24"/>
        <v>0</v>
      </c>
      <c r="X54" s="127"/>
      <c r="Y54" s="1"/>
      <c r="Z54" s="126">
        <f t="shared" si="25"/>
        <v>0</v>
      </c>
      <c r="AA54" s="127"/>
      <c r="AB54" s="126">
        <f t="shared" si="26"/>
        <v>0</v>
      </c>
      <c r="AC54" s="127"/>
      <c r="AD54" s="124"/>
      <c r="AE54" s="130"/>
      <c r="AF54" s="124"/>
      <c r="AG54" s="130"/>
      <c r="AH54" s="124"/>
      <c r="AI54" s="130"/>
      <c r="AJ54" s="126">
        <f t="shared" si="27"/>
        <v>0</v>
      </c>
      <c r="AK54" s="127"/>
      <c r="AL54" s="2" t="e">
        <f t="shared" si="28"/>
        <v>#DIV/0!</v>
      </c>
      <c r="AM54" s="141"/>
      <c r="AN54" s="130"/>
      <c r="AO54" s="124"/>
      <c r="AP54" s="130"/>
      <c r="AQ54" s="124"/>
      <c r="AR54" s="130"/>
      <c r="AS54" s="124"/>
      <c r="AT54" s="130"/>
      <c r="AU54" s="1"/>
      <c r="AV54" s="126">
        <f t="shared" si="29"/>
        <v>0</v>
      </c>
      <c r="AW54" s="127"/>
      <c r="AX54" s="126">
        <f t="shared" si="30"/>
        <v>0</v>
      </c>
      <c r="AY54" s="128"/>
      <c r="AZ54" s="124"/>
      <c r="BA54" s="130"/>
      <c r="BB54" s="124"/>
      <c r="BC54" s="130"/>
      <c r="BD54" s="124"/>
      <c r="BE54" s="130"/>
      <c r="BF54" s="126">
        <f t="shared" si="31"/>
        <v>0</v>
      </c>
      <c r="BG54" s="127"/>
      <c r="BH54" s="2" t="e">
        <f t="shared" si="32"/>
        <v>#DIV/0!</v>
      </c>
      <c r="BI54" s="141"/>
      <c r="BJ54" s="130"/>
      <c r="BK54" s="124"/>
      <c r="BL54" s="125"/>
      <c r="BM54" s="124"/>
      <c r="BN54" s="130"/>
      <c r="BO54" s="124"/>
      <c r="BP54" s="125"/>
      <c r="BQ54" s="129"/>
      <c r="BR54" s="130"/>
    </row>
    <row r="55" spans="1:70" ht="16.5" customHeight="1">
      <c r="A55" s="74"/>
      <c r="B55" s="75"/>
      <c r="C55" s="140" t="s">
        <v>135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23"/>
      <c r="O55" s="154">
        <f>SUM(O52:P54)</f>
        <v>3</v>
      </c>
      <c r="P55" s="123"/>
      <c r="Q55" s="154">
        <f>SUM(Q52:R54)</f>
        <v>90</v>
      </c>
      <c r="R55" s="123"/>
      <c r="S55" s="154">
        <f>SUM(S52:T54)</f>
        <v>90</v>
      </c>
      <c r="T55" s="123"/>
      <c r="U55" s="154">
        <f>SUM(U52:V54)</f>
        <v>0</v>
      </c>
      <c r="V55" s="123"/>
      <c r="W55" s="154">
        <f>SUM(W52:X54)</f>
        <v>90</v>
      </c>
      <c r="X55" s="123"/>
      <c r="Y55" s="78">
        <f>SUM(Y52:Y54)</f>
        <v>0</v>
      </c>
      <c r="Z55" s="154">
        <f>SUM(Z52:AA54)</f>
        <v>0</v>
      </c>
      <c r="AA55" s="123"/>
      <c r="AB55" s="154">
        <f>SUM(AB52:AC54)</f>
        <v>0</v>
      </c>
      <c r="AC55" s="123"/>
      <c r="AD55" s="154">
        <f>SUM(AD52:AE54)</f>
        <v>0</v>
      </c>
      <c r="AE55" s="123"/>
      <c r="AF55" s="154">
        <f>SUM(AF52:AG54)</f>
        <v>0</v>
      </c>
      <c r="AG55" s="123"/>
      <c r="AH55" s="154">
        <f>SUM(AH52:AI54)</f>
        <v>0</v>
      </c>
      <c r="AI55" s="123"/>
      <c r="AJ55" s="154">
        <f>SUM(AJ52:AK54)</f>
        <v>0</v>
      </c>
      <c r="AK55" s="123"/>
      <c r="AL55" s="79"/>
      <c r="AM55" s="158"/>
      <c r="AN55" s="123"/>
      <c r="AO55" s="140"/>
      <c r="AP55" s="123"/>
      <c r="AQ55" s="140"/>
      <c r="AR55" s="123"/>
      <c r="AS55" s="140"/>
      <c r="AT55" s="123"/>
      <c r="AU55" s="78">
        <f>SUM(AU52:AU54)</f>
        <v>3</v>
      </c>
      <c r="AV55" s="154">
        <f>SUM(AV52:AW54)</f>
        <v>90</v>
      </c>
      <c r="AW55" s="123"/>
      <c r="AX55" s="154">
        <f>SUM(AX52:AY54)</f>
        <v>0</v>
      </c>
      <c r="AY55" s="123"/>
      <c r="AZ55" s="154">
        <f>SUM(AZ52:BA54)</f>
        <v>0</v>
      </c>
      <c r="BA55" s="123"/>
      <c r="BB55" s="154">
        <f>SUM(BB52:BC54)</f>
        <v>0</v>
      </c>
      <c r="BC55" s="123"/>
      <c r="BD55" s="154">
        <f>SUM(BD52:BE54)</f>
        <v>0</v>
      </c>
      <c r="BE55" s="123"/>
      <c r="BF55" s="154">
        <f>SUM(BF52:BG54)</f>
        <v>90</v>
      </c>
      <c r="BG55" s="123"/>
      <c r="BH55" s="2">
        <f t="shared" si="32"/>
        <v>100</v>
      </c>
      <c r="BI55" s="141"/>
      <c r="BJ55" s="130"/>
      <c r="BK55" s="140"/>
      <c r="BL55" s="123"/>
      <c r="BM55" s="140"/>
      <c r="BN55" s="123"/>
      <c r="BO55" s="140"/>
      <c r="BP55" s="123"/>
      <c r="BQ55" s="122"/>
      <c r="BR55" s="123"/>
    </row>
    <row r="56" spans="1:70" ht="14.25" customHeight="1">
      <c r="A56" s="147" t="s">
        <v>173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9"/>
    </row>
    <row r="57" spans="1:70" ht="15.75" customHeight="1">
      <c r="A57" s="64"/>
      <c r="B57" s="65"/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24"/>
      <c r="P57" s="130"/>
      <c r="Q57" s="144">
        <f>O57*30</f>
        <v>0</v>
      </c>
      <c r="R57" s="127"/>
      <c r="S57" s="126">
        <f>W57</f>
        <v>0</v>
      </c>
      <c r="T57" s="127"/>
      <c r="U57" s="124"/>
      <c r="V57" s="130"/>
      <c r="W57" s="126">
        <f>Z57+AV57</f>
        <v>0</v>
      </c>
      <c r="X57" s="127"/>
      <c r="Y57" s="1"/>
      <c r="Z57" s="126">
        <f>Y57*30</f>
        <v>0</v>
      </c>
      <c r="AA57" s="127"/>
      <c r="AB57" s="126">
        <f>AD57+AF57+AH57</f>
        <v>0</v>
      </c>
      <c r="AC57" s="127"/>
      <c r="AD57" s="124"/>
      <c r="AE57" s="130"/>
      <c r="AF57" s="124"/>
      <c r="AG57" s="130"/>
      <c r="AH57" s="124"/>
      <c r="AI57" s="130"/>
      <c r="AJ57" s="126">
        <f>Z57-AB57</f>
        <v>0</v>
      </c>
      <c r="AK57" s="127"/>
      <c r="AL57" s="2" t="e">
        <f>AJ57/Z57*100</f>
        <v>#DIV/0!</v>
      </c>
      <c r="AM57" s="141"/>
      <c r="AN57" s="130"/>
      <c r="AO57" s="124"/>
      <c r="AP57" s="130"/>
      <c r="AQ57" s="124"/>
      <c r="AR57" s="130"/>
      <c r="AS57" s="124"/>
      <c r="AT57" s="130"/>
      <c r="AU57" s="1"/>
      <c r="AV57" s="126">
        <f>AU57*30</f>
        <v>0</v>
      </c>
      <c r="AW57" s="127"/>
      <c r="AX57" s="126">
        <f>AZ57+BB57+BD57</f>
        <v>0</v>
      </c>
      <c r="AY57" s="128"/>
      <c r="AZ57" s="124"/>
      <c r="BA57" s="130"/>
      <c r="BB57" s="124"/>
      <c r="BC57" s="130"/>
      <c r="BD57" s="124"/>
      <c r="BE57" s="130"/>
      <c r="BF57" s="126">
        <f>AV57-AX57</f>
        <v>0</v>
      </c>
      <c r="BG57" s="127"/>
      <c r="BH57" s="2" t="e">
        <f t="shared" ref="BH57:BH58" si="33">BF57/AV57*100</f>
        <v>#DIV/0!</v>
      </c>
      <c r="BI57" s="141"/>
      <c r="BJ57" s="130"/>
      <c r="BK57" s="124"/>
      <c r="BL57" s="125"/>
      <c r="BM57" s="124"/>
      <c r="BN57" s="130"/>
      <c r="BO57" s="124"/>
      <c r="BP57" s="125"/>
      <c r="BQ57" s="129"/>
      <c r="BR57" s="130"/>
    </row>
    <row r="58" spans="1:70" ht="16.5" customHeight="1">
      <c r="A58" s="80"/>
      <c r="B58" s="81"/>
      <c r="C58" s="159" t="s">
        <v>135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57"/>
      <c r="O58" s="161">
        <f>SUM(O57:P57)</f>
        <v>0</v>
      </c>
      <c r="P58" s="162"/>
      <c r="Q58" s="161">
        <f>SUM(Q57:R57)</f>
        <v>0</v>
      </c>
      <c r="R58" s="162"/>
      <c r="S58" s="161">
        <f>SUM(S57:T57)</f>
        <v>0</v>
      </c>
      <c r="T58" s="162"/>
      <c r="U58" s="161">
        <f>SUM(U57:V57)</f>
        <v>0</v>
      </c>
      <c r="V58" s="162"/>
      <c r="W58" s="161">
        <f>SUM(W57:X57)</f>
        <v>0</v>
      </c>
      <c r="X58" s="162"/>
      <c r="Y58" s="82">
        <f>SUM(Y57)</f>
        <v>0</v>
      </c>
      <c r="Z58" s="161">
        <f>SUM(Z57:AA57)</f>
        <v>0</v>
      </c>
      <c r="AA58" s="162"/>
      <c r="AB58" s="161">
        <f>SUM(AB57:AC57)</f>
        <v>0</v>
      </c>
      <c r="AC58" s="162"/>
      <c r="AD58" s="161">
        <f>SUM(AD57:AE57)</f>
        <v>0</v>
      </c>
      <c r="AE58" s="162"/>
      <c r="AF58" s="161">
        <f>SUM(AF57:AG57)</f>
        <v>0</v>
      </c>
      <c r="AG58" s="162"/>
      <c r="AH58" s="161">
        <f>SUM(AH57:AI57)</f>
        <v>0</v>
      </c>
      <c r="AI58" s="162"/>
      <c r="AJ58" s="161">
        <f>SUM(AJ57:AK57)</f>
        <v>0</v>
      </c>
      <c r="AK58" s="162"/>
      <c r="AL58" s="83"/>
      <c r="AM58" s="84"/>
      <c r="AN58" s="85"/>
      <c r="AO58" s="164"/>
      <c r="AP58" s="165"/>
      <c r="AQ58" s="164"/>
      <c r="AR58" s="165"/>
      <c r="AS58" s="164"/>
      <c r="AT58" s="165"/>
      <c r="AU58" s="82">
        <f>SUM(AU57)</f>
        <v>0</v>
      </c>
      <c r="AV58" s="161">
        <f>SUM(AV57:AW57)</f>
        <v>0</v>
      </c>
      <c r="AW58" s="162"/>
      <c r="AX58" s="161">
        <f>SUM(AX57:AY57)</f>
        <v>0</v>
      </c>
      <c r="AY58" s="162"/>
      <c r="AZ58" s="161">
        <f>SUM(AZ57:BA57)</f>
        <v>0</v>
      </c>
      <c r="BA58" s="162"/>
      <c r="BB58" s="161">
        <f>SUM(BB57:BC57)</f>
        <v>0</v>
      </c>
      <c r="BC58" s="162"/>
      <c r="BD58" s="161">
        <f>SUM(BD57:BE57)</f>
        <v>0</v>
      </c>
      <c r="BE58" s="162"/>
      <c r="BF58" s="161">
        <f>SUM(BF57:BG57)</f>
        <v>0</v>
      </c>
      <c r="BG58" s="162"/>
      <c r="BH58" s="68" t="e">
        <f t="shared" si="33"/>
        <v>#DIV/0!</v>
      </c>
      <c r="BI58" s="166"/>
      <c r="BJ58" s="167"/>
      <c r="BK58" s="159"/>
      <c r="BL58" s="157"/>
      <c r="BM58" s="159"/>
      <c r="BN58" s="157"/>
      <c r="BO58" s="159"/>
      <c r="BP58" s="157"/>
      <c r="BQ58" s="156"/>
      <c r="BR58" s="157"/>
    </row>
    <row r="59" spans="1:70" ht="18" customHeight="1">
      <c r="A59" s="86"/>
      <c r="B59" s="87"/>
      <c r="C59" s="134" t="s">
        <v>174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35"/>
      <c r="O59" s="134">
        <f>O40+O50+O55+O58</f>
        <v>78.5</v>
      </c>
      <c r="P59" s="135"/>
      <c r="Q59" s="134">
        <f>Q40+Q50+Q55+Q58</f>
        <v>2355</v>
      </c>
      <c r="R59" s="135"/>
      <c r="S59" s="134">
        <f>S40+S50+S55+S58</f>
        <v>1800</v>
      </c>
      <c r="T59" s="135"/>
      <c r="U59" s="134">
        <f>U40+U50+U55+U58</f>
        <v>15.5</v>
      </c>
      <c r="V59" s="135"/>
      <c r="W59" s="134">
        <f>W40+W50+W55+W58</f>
        <v>1800</v>
      </c>
      <c r="X59" s="135"/>
      <c r="Y59" s="88">
        <f>Y58+Y55+Y50+Y40</f>
        <v>30</v>
      </c>
      <c r="Z59" s="134">
        <f>Z40+Z50+Z55+Z58</f>
        <v>900</v>
      </c>
      <c r="AA59" s="135"/>
      <c r="AB59" s="134">
        <f>AB40+AB50+AB55+AB58</f>
        <v>314</v>
      </c>
      <c r="AC59" s="135"/>
      <c r="AD59" s="134">
        <f>AD40+AD50+AD55+AD58</f>
        <v>162</v>
      </c>
      <c r="AE59" s="135"/>
      <c r="AF59" s="134">
        <f>AF40+AF50+AF55+AF58</f>
        <v>0</v>
      </c>
      <c r="AG59" s="135"/>
      <c r="AH59" s="134">
        <f>AH40+AH50+AH55+AH58</f>
        <v>152</v>
      </c>
      <c r="AI59" s="135"/>
      <c r="AJ59" s="134">
        <f>AJ40+AJ50+AJ55+AJ58</f>
        <v>586</v>
      </c>
      <c r="AK59" s="135"/>
      <c r="AL59" s="89"/>
      <c r="AM59" s="136"/>
      <c r="AN59" s="135"/>
      <c r="AO59" s="134"/>
      <c r="AP59" s="135"/>
      <c r="AQ59" s="134"/>
      <c r="AR59" s="135"/>
      <c r="AS59" s="134"/>
      <c r="AT59" s="135"/>
      <c r="AU59" s="88">
        <f>AU58+AU55+AU50+AU40</f>
        <v>30</v>
      </c>
      <c r="AV59" s="134">
        <f>AV40+AV50+AV55+AV58</f>
        <v>900</v>
      </c>
      <c r="AW59" s="135"/>
      <c r="AX59" s="134">
        <f>AX40+AX50+AX55+AX58</f>
        <v>302</v>
      </c>
      <c r="AY59" s="135"/>
      <c r="AZ59" s="134">
        <f>AZ40+AZ50+AZ55+AZ58</f>
        <v>154</v>
      </c>
      <c r="BA59" s="135"/>
      <c r="BB59" s="134">
        <f>BB40+BB50+BB55+BB58</f>
        <v>0</v>
      </c>
      <c r="BC59" s="135"/>
      <c r="BD59" s="134">
        <f>BD40+BD50+BD55+BD58</f>
        <v>148</v>
      </c>
      <c r="BE59" s="135"/>
      <c r="BF59" s="134">
        <f>BF40+BF50+BF55+BF58</f>
        <v>598</v>
      </c>
      <c r="BG59" s="135"/>
      <c r="BH59" s="89"/>
      <c r="BI59" s="136"/>
      <c r="BJ59" s="135"/>
      <c r="BK59" s="134"/>
      <c r="BL59" s="135"/>
      <c r="BM59" s="134"/>
      <c r="BN59" s="135"/>
      <c r="BO59" s="134"/>
      <c r="BP59" s="135"/>
      <c r="BQ59" s="137"/>
      <c r="BR59" s="135"/>
    </row>
    <row r="60" spans="1:70" ht="16.5" customHeight="1">
      <c r="A60" s="147" t="s">
        <v>175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9"/>
    </row>
    <row r="61" spans="1:70" ht="15.75" customHeight="1">
      <c r="A61" s="64"/>
      <c r="B61" s="65"/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24"/>
      <c r="P61" s="130"/>
      <c r="Q61" s="144">
        <f t="shared" ref="Q61:Q62" si="34">O61*30</f>
        <v>0</v>
      </c>
      <c r="R61" s="127"/>
      <c r="S61" s="126">
        <f t="shared" ref="S61:S62" si="35">W61</f>
        <v>0</v>
      </c>
      <c r="T61" s="127"/>
      <c r="U61" s="124"/>
      <c r="V61" s="130"/>
      <c r="W61" s="126">
        <f t="shared" ref="W61:W62" si="36">Z61+AV61</f>
        <v>0</v>
      </c>
      <c r="X61" s="127"/>
      <c r="Y61" s="1"/>
      <c r="Z61" s="126">
        <f t="shared" ref="Z61:Z62" si="37">Y61*30</f>
        <v>0</v>
      </c>
      <c r="AA61" s="127"/>
      <c r="AB61" s="126">
        <f t="shared" ref="AB61:AB62" si="38">AD61+AF61+AH61</f>
        <v>0</v>
      </c>
      <c r="AC61" s="127"/>
      <c r="AD61" s="124"/>
      <c r="AE61" s="130"/>
      <c r="AF61" s="124"/>
      <c r="AG61" s="130"/>
      <c r="AH61" s="124"/>
      <c r="AI61" s="130"/>
      <c r="AJ61" s="126">
        <f t="shared" ref="AJ61:AJ62" si="39">Z61-AB61</f>
        <v>0</v>
      </c>
      <c r="AK61" s="127"/>
      <c r="AL61" s="2" t="e">
        <f t="shared" ref="AL61:AL62" si="40">AJ61/Z61*100</f>
        <v>#DIV/0!</v>
      </c>
      <c r="AM61" s="141"/>
      <c r="AN61" s="130"/>
      <c r="AO61" s="124"/>
      <c r="AP61" s="130"/>
      <c r="AQ61" s="124"/>
      <c r="AR61" s="130"/>
      <c r="AS61" s="124"/>
      <c r="AT61" s="130"/>
      <c r="AU61" s="1"/>
      <c r="AV61" s="126">
        <f t="shared" ref="AV61:AV62" si="41">AU61*30</f>
        <v>0</v>
      </c>
      <c r="AW61" s="127"/>
      <c r="AX61" s="126">
        <f t="shared" ref="AX61:AX62" si="42">AZ61+BB61+BD61</f>
        <v>0</v>
      </c>
      <c r="AY61" s="128"/>
      <c r="AZ61" s="124"/>
      <c r="BA61" s="130"/>
      <c r="BB61" s="124"/>
      <c r="BC61" s="130"/>
      <c r="BD61" s="124"/>
      <c r="BE61" s="130"/>
      <c r="BF61" s="126">
        <f t="shared" ref="BF61:BF62" si="43">AV61-AX61</f>
        <v>0</v>
      </c>
      <c r="BG61" s="127"/>
      <c r="BH61" s="2" t="e">
        <f t="shared" ref="BH61:BH62" si="44">BF61/AV61*100</f>
        <v>#DIV/0!</v>
      </c>
      <c r="BI61" s="141"/>
      <c r="BJ61" s="130"/>
      <c r="BK61" s="124"/>
      <c r="BL61" s="125"/>
      <c r="BM61" s="124"/>
      <c r="BN61" s="130"/>
      <c r="BO61" s="124"/>
      <c r="BP61" s="125"/>
      <c r="BQ61" s="129"/>
      <c r="BR61" s="130"/>
    </row>
    <row r="62" spans="1:70" ht="15.75" customHeight="1">
      <c r="A62" s="64"/>
      <c r="B62" s="65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24"/>
      <c r="P62" s="130"/>
      <c r="Q62" s="144">
        <f t="shared" si="34"/>
        <v>0</v>
      </c>
      <c r="R62" s="127"/>
      <c r="S62" s="126">
        <f t="shared" si="35"/>
        <v>0</v>
      </c>
      <c r="T62" s="127"/>
      <c r="U62" s="124"/>
      <c r="V62" s="130"/>
      <c r="W62" s="126">
        <f t="shared" si="36"/>
        <v>0</v>
      </c>
      <c r="X62" s="127"/>
      <c r="Y62" s="1"/>
      <c r="Z62" s="126">
        <f t="shared" si="37"/>
        <v>0</v>
      </c>
      <c r="AA62" s="127"/>
      <c r="AB62" s="126">
        <f t="shared" si="38"/>
        <v>0</v>
      </c>
      <c r="AC62" s="127"/>
      <c r="AD62" s="124"/>
      <c r="AE62" s="130"/>
      <c r="AF62" s="124"/>
      <c r="AG62" s="130"/>
      <c r="AH62" s="124"/>
      <c r="AI62" s="130"/>
      <c r="AJ62" s="126">
        <f t="shared" si="39"/>
        <v>0</v>
      </c>
      <c r="AK62" s="127"/>
      <c r="AL62" s="2" t="e">
        <f t="shared" si="40"/>
        <v>#DIV/0!</v>
      </c>
      <c r="AM62" s="141"/>
      <c r="AN62" s="130"/>
      <c r="AO62" s="124"/>
      <c r="AP62" s="130"/>
      <c r="AQ62" s="124">
        <v>2</v>
      </c>
      <c r="AR62" s="130"/>
      <c r="AS62" s="124">
        <v>5</v>
      </c>
      <c r="AT62" s="130"/>
      <c r="AU62" s="1"/>
      <c r="AV62" s="126">
        <f t="shared" si="41"/>
        <v>0</v>
      </c>
      <c r="AW62" s="127"/>
      <c r="AX62" s="126">
        <f t="shared" si="42"/>
        <v>0</v>
      </c>
      <c r="AY62" s="128"/>
      <c r="AZ62" s="124"/>
      <c r="BA62" s="130"/>
      <c r="BB62" s="124"/>
      <c r="BC62" s="130"/>
      <c r="BD62" s="124"/>
      <c r="BE62" s="130"/>
      <c r="BF62" s="126">
        <f t="shared" si="43"/>
        <v>0</v>
      </c>
      <c r="BG62" s="127"/>
      <c r="BH62" s="2" t="e">
        <f t="shared" si="44"/>
        <v>#DIV/0!</v>
      </c>
      <c r="BI62" s="141"/>
      <c r="BJ62" s="130"/>
      <c r="BK62" s="124"/>
      <c r="BL62" s="125"/>
      <c r="BM62" s="124">
        <v>3</v>
      </c>
      <c r="BN62" s="130"/>
      <c r="BO62" s="124">
        <v>6</v>
      </c>
      <c r="BP62" s="125"/>
      <c r="BQ62" s="129"/>
      <c r="BR62" s="130"/>
    </row>
    <row r="63" spans="1:70" ht="16.5" customHeight="1">
      <c r="A63" s="90"/>
      <c r="B63" s="91"/>
      <c r="C63" s="92"/>
      <c r="D63" s="92"/>
      <c r="E63" s="92"/>
      <c r="F63" s="92"/>
      <c r="G63" s="92"/>
      <c r="H63" s="92"/>
      <c r="I63" s="92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150" t="s">
        <v>176</v>
      </c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90"/>
      <c r="AL63" s="92"/>
      <c r="AM63" s="90"/>
      <c r="AN63" s="90"/>
      <c r="AO63" s="90"/>
      <c r="AP63" s="90"/>
      <c r="AQ63" s="90"/>
      <c r="AR63" s="90"/>
      <c r="AS63" s="90"/>
      <c r="AT63" s="90"/>
      <c r="AU63" s="93"/>
      <c r="AV63" s="90"/>
      <c r="AW63" s="90"/>
      <c r="AX63" s="90"/>
      <c r="AY63" s="90"/>
      <c r="AZ63" s="90"/>
      <c r="BA63" s="131" t="s">
        <v>177</v>
      </c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3"/>
      <c r="BM63" s="92"/>
      <c r="BN63" s="92"/>
      <c r="BO63" s="92"/>
      <c r="BP63" s="90"/>
      <c r="BQ63" s="90"/>
      <c r="BR63" s="90"/>
    </row>
    <row r="64" spans="1:70" ht="32.25" customHeight="1">
      <c r="A64" s="90"/>
      <c r="B64" s="91"/>
      <c r="C64" s="92"/>
      <c r="D64" s="92"/>
      <c r="E64" s="92"/>
      <c r="F64" s="92"/>
      <c r="G64" s="94" t="s">
        <v>57</v>
      </c>
      <c r="H64" s="152" t="s">
        <v>178</v>
      </c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9"/>
      <c r="AH64" s="152" t="s">
        <v>179</v>
      </c>
      <c r="AI64" s="148"/>
      <c r="AJ64" s="148"/>
      <c r="AK64" s="149"/>
      <c r="AL64" s="152" t="s">
        <v>180</v>
      </c>
      <c r="AM64" s="148"/>
      <c r="AN64" s="148"/>
      <c r="AO64" s="148"/>
      <c r="AP64" s="149"/>
      <c r="AQ64" s="152" t="s">
        <v>181</v>
      </c>
      <c r="AR64" s="148"/>
      <c r="AS64" s="148"/>
      <c r="AT64" s="148"/>
      <c r="AU64" s="148"/>
      <c r="AV64" s="148"/>
      <c r="AW64" s="148"/>
      <c r="AX64" s="148"/>
      <c r="AY64" s="149"/>
      <c r="AZ64" s="92"/>
      <c r="BA64" s="152" t="s">
        <v>182</v>
      </c>
      <c r="BB64" s="148"/>
      <c r="BC64" s="148"/>
      <c r="BD64" s="148"/>
      <c r="BE64" s="148"/>
      <c r="BF64" s="148"/>
      <c r="BG64" s="148"/>
      <c r="BH64" s="148"/>
      <c r="BI64" s="148"/>
      <c r="BJ64" s="149"/>
      <c r="BK64" s="152" t="s">
        <v>183</v>
      </c>
      <c r="BL64" s="148"/>
      <c r="BM64" s="148"/>
      <c r="BN64" s="148"/>
      <c r="BO64" s="148"/>
      <c r="BP64" s="148"/>
      <c r="BQ64" s="149"/>
      <c r="BR64" s="95"/>
    </row>
    <row r="65" spans="1:70" ht="16.5" customHeight="1">
      <c r="A65" s="90"/>
      <c r="B65" s="91"/>
      <c r="C65" s="92"/>
      <c r="D65" s="92"/>
      <c r="E65" s="92"/>
      <c r="F65" s="92"/>
      <c r="G65" s="94" t="s">
        <v>184</v>
      </c>
      <c r="H65" s="153" t="s">
        <v>185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9"/>
      <c r="AH65" s="147">
        <v>2</v>
      </c>
      <c r="AI65" s="148"/>
      <c r="AJ65" s="148"/>
      <c r="AK65" s="149"/>
      <c r="AL65" s="147">
        <v>90</v>
      </c>
      <c r="AM65" s="148"/>
      <c r="AN65" s="148"/>
      <c r="AO65" s="148"/>
      <c r="AP65" s="149"/>
      <c r="AQ65" s="147" t="s">
        <v>83</v>
      </c>
      <c r="AR65" s="148"/>
      <c r="AS65" s="148"/>
      <c r="AT65" s="148"/>
      <c r="AU65" s="148"/>
      <c r="AV65" s="148"/>
      <c r="AW65" s="148"/>
      <c r="AX65" s="148"/>
      <c r="AY65" s="149"/>
      <c r="AZ65" s="91"/>
      <c r="BA65" s="147"/>
      <c r="BB65" s="148"/>
      <c r="BC65" s="148"/>
      <c r="BD65" s="148"/>
      <c r="BE65" s="148"/>
      <c r="BF65" s="148"/>
      <c r="BG65" s="148"/>
      <c r="BH65" s="148"/>
      <c r="BI65" s="148"/>
      <c r="BJ65" s="149"/>
      <c r="BK65" s="147"/>
      <c r="BL65" s="148"/>
      <c r="BM65" s="148"/>
      <c r="BN65" s="148"/>
      <c r="BO65" s="148"/>
      <c r="BP65" s="148"/>
      <c r="BQ65" s="149"/>
      <c r="BR65" s="90"/>
    </row>
    <row r="66" spans="1:70" ht="16.5" customHeight="1">
      <c r="A66" s="90"/>
      <c r="B66" s="91"/>
      <c r="C66" s="92"/>
      <c r="D66" s="92"/>
      <c r="E66" s="92"/>
      <c r="F66" s="92"/>
      <c r="G66" s="94"/>
      <c r="H66" s="147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47"/>
      <c r="AI66" s="148"/>
      <c r="AJ66" s="148"/>
      <c r="AK66" s="149"/>
      <c r="AL66" s="147"/>
      <c r="AM66" s="148"/>
      <c r="AN66" s="148"/>
      <c r="AO66" s="148"/>
      <c r="AP66" s="149"/>
      <c r="AQ66" s="147"/>
      <c r="AR66" s="148"/>
      <c r="AS66" s="148"/>
      <c r="AT66" s="148"/>
      <c r="AU66" s="148"/>
      <c r="AV66" s="148"/>
      <c r="AW66" s="148"/>
      <c r="AX66" s="148"/>
      <c r="AY66" s="149"/>
      <c r="AZ66" s="91"/>
      <c r="BA66" s="147"/>
      <c r="BB66" s="148"/>
      <c r="BC66" s="148"/>
      <c r="BD66" s="148"/>
      <c r="BE66" s="148"/>
      <c r="BF66" s="148"/>
      <c r="BG66" s="148"/>
      <c r="BH66" s="148"/>
      <c r="BI66" s="148"/>
      <c r="BJ66" s="149"/>
      <c r="BK66" s="147"/>
      <c r="BL66" s="148"/>
      <c r="BM66" s="148"/>
      <c r="BN66" s="148"/>
      <c r="BO66" s="148"/>
      <c r="BP66" s="148"/>
      <c r="BQ66" s="149"/>
      <c r="BR66" s="90"/>
    </row>
    <row r="67" spans="1:70" ht="16.5" customHeight="1">
      <c r="A67" s="90"/>
      <c r="B67" s="90"/>
      <c r="C67" s="90"/>
      <c r="D67" s="90"/>
      <c r="E67" s="90"/>
      <c r="F67" s="90"/>
      <c r="G67" s="94"/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47"/>
      <c r="AI67" s="148"/>
      <c r="AJ67" s="148"/>
      <c r="AK67" s="149"/>
      <c r="AL67" s="147"/>
      <c r="AM67" s="148"/>
      <c r="AN67" s="148"/>
      <c r="AO67" s="148"/>
      <c r="AP67" s="149"/>
      <c r="AQ67" s="147"/>
      <c r="AR67" s="148"/>
      <c r="AS67" s="148"/>
      <c r="AT67" s="148"/>
      <c r="AU67" s="148"/>
      <c r="AV67" s="148"/>
      <c r="AW67" s="148"/>
      <c r="AX67" s="148"/>
      <c r="AY67" s="149"/>
      <c r="AZ67" s="91"/>
      <c r="BA67" s="147"/>
      <c r="BB67" s="148"/>
      <c r="BC67" s="148"/>
      <c r="BD67" s="148"/>
      <c r="BE67" s="148"/>
      <c r="BF67" s="148"/>
      <c r="BG67" s="148"/>
      <c r="BH67" s="148"/>
      <c r="BI67" s="148"/>
      <c r="BJ67" s="149"/>
      <c r="BK67" s="147"/>
      <c r="BL67" s="148"/>
      <c r="BM67" s="148"/>
      <c r="BN67" s="148"/>
      <c r="BO67" s="148"/>
      <c r="BP67" s="148"/>
      <c r="BQ67" s="149"/>
      <c r="BR67" s="90"/>
    </row>
    <row r="68" spans="1:70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3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3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</row>
    <row r="69" spans="1:70" ht="15.75" customHeight="1">
      <c r="A69" s="90"/>
      <c r="B69" s="145" t="s">
        <v>186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90"/>
      <c r="W69" s="90"/>
      <c r="X69" s="90"/>
      <c r="Y69" s="93"/>
      <c r="Z69" s="90"/>
      <c r="AA69" s="90"/>
      <c r="AB69" s="90"/>
      <c r="AC69" s="90"/>
      <c r="AD69" s="145" t="s">
        <v>187</v>
      </c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90"/>
      <c r="BR69" s="90"/>
    </row>
    <row r="70" spans="1:70" ht="15.75" customHeight="1">
      <c r="A70" s="90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0"/>
      <c r="W70" s="90"/>
      <c r="X70" s="90"/>
      <c r="Y70" s="93"/>
      <c r="Z70" s="90"/>
      <c r="AA70" s="90"/>
      <c r="AB70" s="90"/>
      <c r="AC70" s="90"/>
      <c r="AD70" s="92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ht="12" customHeight="1">
      <c r="A71" s="90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0"/>
      <c r="W71" s="90"/>
      <c r="X71" s="90"/>
      <c r="Y71" s="93"/>
      <c r="Z71" s="90"/>
      <c r="AA71" s="90"/>
      <c r="AB71" s="90"/>
      <c r="AC71" s="90"/>
      <c r="AD71" s="92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</row>
    <row r="72" spans="1:70" ht="15.75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</row>
    <row r="73" spans="1:70" ht="15.75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</row>
    <row r="75" spans="1:70" ht="12.75" customHeight="1">
      <c r="Y75" s="96"/>
      <c r="AL75" s="97"/>
      <c r="AU75" s="96"/>
      <c r="BH75" s="97"/>
    </row>
    <row r="76" spans="1:70" ht="12.75" customHeight="1">
      <c r="Y76" s="96"/>
      <c r="AL76" s="97"/>
      <c r="AU76" s="96"/>
      <c r="BH76" s="97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  <row r="999" spans="25:60" ht="12.75" customHeight="1">
      <c r="Y999" s="96"/>
      <c r="AL999" s="97"/>
      <c r="AU999" s="96"/>
      <c r="BH999" s="97"/>
    </row>
    <row r="1000" spans="25:60" ht="12.75" customHeight="1">
      <c r="Y1000" s="96"/>
      <c r="AL1000" s="97"/>
      <c r="AU1000" s="96"/>
      <c r="BH1000" s="97"/>
    </row>
  </sheetData>
  <mergeCells count="792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S35:AT35"/>
    <mergeCell ref="AV35:AW35"/>
    <mergeCell ref="AX35:AY35"/>
    <mergeCell ref="AZ35:BA35"/>
    <mergeCell ref="BB35:BC35"/>
    <mergeCell ref="BD35:BE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D36:BE36"/>
    <mergeCell ref="BF36:BG36"/>
    <mergeCell ref="BI36:BJ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BK37:BL37"/>
    <mergeCell ref="BM37:BN37"/>
    <mergeCell ref="BO37:BP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AJ36:AK36"/>
    <mergeCell ref="AM36:AN36"/>
    <mergeCell ref="AO36:AP36"/>
    <mergeCell ref="AQ36:AR36"/>
    <mergeCell ref="AS36:AT36"/>
    <mergeCell ref="AX36:AY36"/>
    <mergeCell ref="AZ36:BA36"/>
    <mergeCell ref="BB36:BC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Z29:AA33"/>
    <mergeCell ref="A34:BR34"/>
    <mergeCell ref="C28:N33"/>
    <mergeCell ref="C35:N35"/>
    <mergeCell ref="O35:P35"/>
    <mergeCell ref="Q29:R33"/>
    <mergeCell ref="BF35:BG35"/>
    <mergeCell ref="BI35:BJ35"/>
    <mergeCell ref="AQ35:AR35"/>
    <mergeCell ref="AB37:AC37"/>
    <mergeCell ref="AD37:AE37"/>
    <mergeCell ref="AF37:AG37"/>
    <mergeCell ref="AH37:AI37"/>
    <mergeCell ref="AJ37:AK37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BK38:BL38"/>
    <mergeCell ref="BM38:BN38"/>
    <mergeCell ref="BO38:BP38"/>
    <mergeCell ref="BO39:BP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B39:AC39"/>
    <mergeCell ref="AD39:AE39"/>
    <mergeCell ref="AF39:AG39"/>
    <mergeCell ref="AH39:AI39"/>
    <mergeCell ref="AJ39:AK39"/>
    <mergeCell ref="AM39:AN39"/>
    <mergeCell ref="AO39:AP39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O40:BP40"/>
    <mergeCell ref="BQ40:BR40"/>
    <mergeCell ref="AQ40:AR40"/>
    <mergeCell ref="AS40:AT40"/>
    <mergeCell ref="AV40:AW40"/>
    <mergeCell ref="AX40:AY40"/>
    <mergeCell ref="AZ40:BA40"/>
    <mergeCell ref="BB40:BC40"/>
    <mergeCell ref="BD40:BE40"/>
    <mergeCell ref="O40:P40"/>
    <mergeCell ref="Q40:R40"/>
    <mergeCell ref="S40:T40"/>
    <mergeCell ref="U40:V40"/>
    <mergeCell ref="W40:X40"/>
    <mergeCell ref="Z40:AA40"/>
    <mergeCell ref="A41:BR41"/>
    <mergeCell ref="C40:N40"/>
    <mergeCell ref="C42:N42"/>
    <mergeCell ref="O42:P42"/>
    <mergeCell ref="Q42:R42"/>
    <mergeCell ref="S42:T42"/>
    <mergeCell ref="U42:V42"/>
    <mergeCell ref="W42:X42"/>
    <mergeCell ref="BD42:BE42"/>
    <mergeCell ref="BF42:BG42"/>
    <mergeCell ref="BI42:BJ42"/>
    <mergeCell ref="BK42:BL42"/>
    <mergeCell ref="BM42:BN42"/>
    <mergeCell ref="BO42:BP42"/>
    <mergeCell ref="BQ42:BR42"/>
    <mergeCell ref="AO42:AP42"/>
    <mergeCell ref="Z42:AA42"/>
    <mergeCell ref="AB42:AC42"/>
    <mergeCell ref="AQ39:AR39"/>
    <mergeCell ref="AS39:AT39"/>
    <mergeCell ref="AS42:AT42"/>
    <mergeCell ref="AV42:AW42"/>
    <mergeCell ref="AX42:AY42"/>
    <mergeCell ref="AZ42:BA42"/>
    <mergeCell ref="BB42:BC42"/>
    <mergeCell ref="AQ44:AR44"/>
    <mergeCell ref="AS44:AT44"/>
    <mergeCell ref="AQ42:AR42"/>
    <mergeCell ref="AF44:AG44"/>
    <mergeCell ref="AH44:AI44"/>
    <mergeCell ref="AJ44:AK44"/>
    <mergeCell ref="AM44:AN44"/>
    <mergeCell ref="AO44:AP44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AD42:AE42"/>
    <mergeCell ref="AF42:AG42"/>
    <mergeCell ref="AH42:AI42"/>
    <mergeCell ref="AJ42:AK42"/>
    <mergeCell ref="AM42:AN42"/>
    <mergeCell ref="AB43:AC43"/>
    <mergeCell ref="AD43:AE43"/>
    <mergeCell ref="AF43:AG43"/>
    <mergeCell ref="AH43:AI43"/>
    <mergeCell ref="AJ43:AK43"/>
    <mergeCell ref="AM43:AN43"/>
    <mergeCell ref="BF43:BG43"/>
    <mergeCell ref="BI43:BJ43"/>
    <mergeCell ref="BK43:BL43"/>
    <mergeCell ref="BM43:BN43"/>
    <mergeCell ref="BO43:BP43"/>
    <mergeCell ref="BQ43:BR43"/>
    <mergeCell ref="BO44:BP44"/>
    <mergeCell ref="BQ44:BR44"/>
    <mergeCell ref="AV43:AW43"/>
    <mergeCell ref="AX43:AY43"/>
    <mergeCell ref="AZ43:BA43"/>
    <mergeCell ref="BB43:BC43"/>
    <mergeCell ref="BD43:BE43"/>
    <mergeCell ref="C43:N43"/>
    <mergeCell ref="O43:P43"/>
    <mergeCell ref="Q43:R43"/>
    <mergeCell ref="S43:T43"/>
    <mergeCell ref="U43:V43"/>
    <mergeCell ref="W43:X43"/>
    <mergeCell ref="Z43:AA43"/>
    <mergeCell ref="AQ43:AR43"/>
    <mergeCell ref="AS43:AT43"/>
    <mergeCell ref="AO43:AP43"/>
    <mergeCell ref="C44:N44"/>
    <mergeCell ref="O44:P44"/>
    <mergeCell ref="Q44:R44"/>
    <mergeCell ref="S44:T44"/>
    <mergeCell ref="U44:V44"/>
    <mergeCell ref="W44:X44"/>
    <mergeCell ref="Z44:AA44"/>
    <mergeCell ref="AB46:AC46"/>
    <mergeCell ref="AD46:AE46"/>
    <mergeCell ref="AB45:AC45"/>
    <mergeCell ref="AD45:AE45"/>
    <mergeCell ref="AB44:AC44"/>
    <mergeCell ref="AD44:AE44"/>
    <mergeCell ref="AF46:AG46"/>
    <mergeCell ref="AH46:AI46"/>
    <mergeCell ref="AJ46:AK46"/>
    <mergeCell ref="AM46:AN46"/>
    <mergeCell ref="AO46:AP46"/>
    <mergeCell ref="C46:N46"/>
    <mergeCell ref="O46:P46"/>
    <mergeCell ref="Q46:R46"/>
    <mergeCell ref="S46:T46"/>
    <mergeCell ref="U46:V46"/>
    <mergeCell ref="W46:X46"/>
    <mergeCell ref="Z46:AA46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BO45:BP45"/>
    <mergeCell ref="AQ45:AR45"/>
    <mergeCell ref="AS45:AT45"/>
    <mergeCell ref="AV45:AW45"/>
    <mergeCell ref="AX45:AY45"/>
    <mergeCell ref="AZ45:BA45"/>
    <mergeCell ref="BB45:BC45"/>
    <mergeCell ref="BD45:BE45"/>
    <mergeCell ref="C45:N45"/>
    <mergeCell ref="O45:P45"/>
    <mergeCell ref="Q45:R45"/>
    <mergeCell ref="S45:T45"/>
    <mergeCell ref="U45:V45"/>
    <mergeCell ref="W45:X45"/>
    <mergeCell ref="Z45:AA45"/>
    <mergeCell ref="AF45:AG45"/>
    <mergeCell ref="AH45:AI45"/>
    <mergeCell ref="AJ45:AK45"/>
    <mergeCell ref="AM45:AN45"/>
    <mergeCell ref="AO45:AP45"/>
    <mergeCell ref="BF45:BG45"/>
    <mergeCell ref="BI45:BJ45"/>
    <mergeCell ref="BK45:BL45"/>
    <mergeCell ref="BM45:BN45"/>
    <mergeCell ref="AB48:AC48"/>
    <mergeCell ref="AD48:AE48"/>
    <mergeCell ref="BF46:BG46"/>
    <mergeCell ref="BI46:BJ46"/>
    <mergeCell ref="BK46:BL46"/>
    <mergeCell ref="BM46:BN46"/>
    <mergeCell ref="BO46:BP46"/>
    <mergeCell ref="BO47:BP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C49:N49"/>
    <mergeCell ref="O49:P49"/>
    <mergeCell ref="Q49:R49"/>
    <mergeCell ref="S49:T49"/>
    <mergeCell ref="U49:V49"/>
    <mergeCell ref="W49:X49"/>
    <mergeCell ref="Z49:AA49"/>
    <mergeCell ref="C47:N47"/>
    <mergeCell ref="O47:P47"/>
    <mergeCell ref="Q47:R47"/>
    <mergeCell ref="S47:T47"/>
    <mergeCell ref="U47:V47"/>
    <mergeCell ref="W47:X47"/>
    <mergeCell ref="Z47:AA47"/>
    <mergeCell ref="AS50:AT50"/>
    <mergeCell ref="AB50:AC50"/>
    <mergeCell ref="AD50:AE50"/>
    <mergeCell ref="AF50:AG50"/>
    <mergeCell ref="AH50:AI50"/>
    <mergeCell ref="AJ50:AK50"/>
    <mergeCell ref="AM50:AN50"/>
    <mergeCell ref="AO50:AP50"/>
    <mergeCell ref="AF49:AG49"/>
    <mergeCell ref="AH49:AI49"/>
    <mergeCell ref="AJ49:AK49"/>
    <mergeCell ref="AM49:AN49"/>
    <mergeCell ref="AO49:AP49"/>
    <mergeCell ref="AB49:AC49"/>
    <mergeCell ref="AD49:AE49"/>
    <mergeCell ref="BO48:BP48"/>
    <mergeCell ref="AQ48:AR48"/>
    <mergeCell ref="AS48:AT48"/>
    <mergeCell ref="AV48:AW48"/>
    <mergeCell ref="AX48:AY48"/>
    <mergeCell ref="AZ48:BA48"/>
    <mergeCell ref="BB48:BC48"/>
    <mergeCell ref="BD48:BE48"/>
    <mergeCell ref="C48:N48"/>
    <mergeCell ref="O48:P48"/>
    <mergeCell ref="Q48:R48"/>
    <mergeCell ref="S48:T48"/>
    <mergeCell ref="U48:V48"/>
    <mergeCell ref="W48:X48"/>
    <mergeCell ref="Z48:AA48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F49:BG49"/>
    <mergeCell ref="BI49:BJ49"/>
    <mergeCell ref="BK49:BL49"/>
    <mergeCell ref="BM49:BN49"/>
    <mergeCell ref="BO49:BP49"/>
    <mergeCell ref="BO50:BP50"/>
    <mergeCell ref="BQ50:BR50"/>
    <mergeCell ref="AQ49:AR49"/>
    <mergeCell ref="AS49:AT49"/>
    <mergeCell ref="AV49:AW49"/>
    <mergeCell ref="AX49:AY49"/>
    <mergeCell ref="AZ49:BA49"/>
    <mergeCell ref="BB49:BC49"/>
    <mergeCell ref="BD49:BE49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AQ50:AR50"/>
    <mergeCell ref="AD54:AE54"/>
    <mergeCell ref="AF54:AG54"/>
    <mergeCell ref="BK53:BL53"/>
    <mergeCell ref="BM53:BN53"/>
    <mergeCell ref="BO53:BP53"/>
    <mergeCell ref="BQ53:BR53"/>
    <mergeCell ref="AB53:AC53"/>
    <mergeCell ref="AD53:AE53"/>
    <mergeCell ref="AF53:AG53"/>
    <mergeCell ref="AH53:AI53"/>
    <mergeCell ref="AJ53:AK53"/>
    <mergeCell ref="AM53:AN53"/>
    <mergeCell ref="AO53:AP53"/>
    <mergeCell ref="BF53:BG53"/>
    <mergeCell ref="BI53:BJ53"/>
    <mergeCell ref="AQ53:AR53"/>
    <mergeCell ref="AS53:AT53"/>
    <mergeCell ref="AV53:AW53"/>
    <mergeCell ref="AX53:AY53"/>
    <mergeCell ref="AZ53:BA53"/>
    <mergeCell ref="BB53:BC53"/>
    <mergeCell ref="BD53:BE53"/>
    <mergeCell ref="AS54:AT54"/>
    <mergeCell ref="AV54:AW54"/>
    <mergeCell ref="Z55:AA55"/>
    <mergeCell ref="C54:N54"/>
    <mergeCell ref="O54:P54"/>
    <mergeCell ref="Q54:R54"/>
    <mergeCell ref="S54:T54"/>
    <mergeCell ref="U54:V54"/>
    <mergeCell ref="W54:X54"/>
    <mergeCell ref="AB54:AC54"/>
    <mergeCell ref="AB52:AC52"/>
    <mergeCell ref="C53:N53"/>
    <mergeCell ref="O53:P53"/>
    <mergeCell ref="Q53:R53"/>
    <mergeCell ref="S53:T53"/>
    <mergeCell ref="U53:V53"/>
    <mergeCell ref="W53:X53"/>
    <mergeCell ref="Z52:AA52"/>
    <mergeCell ref="Z53:AA53"/>
    <mergeCell ref="AD55:AE55"/>
    <mergeCell ref="AX54:AY54"/>
    <mergeCell ref="AZ54:BA54"/>
    <mergeCell ref="BB54:BC54"/>
    <mergeCell ref="BD54:BE54"/>
    <mergeCell ref="BF54:BG54"/>
    <mergeCell ref="O55:P55"/>
    <mergeCell ref="Q55:R55"/>
    <mergeCell ref="S55:T55"/>
    <mergeCell ref="U55:V55"/>
    <mergeCell ref="W55:X55"/>
    <mergeCell ref="AB55:AC55"/>
    <mergeCell ref="AF55:AG55"/>
    <mergeCell ref="AH55:AI55"/>
    <mergeCell ref="AJ55:AK55"/>
    <mergeCell ref="AM55:AN55"/>
    <mergeCell ref="AO55:AP55"/>
    <mergeCell ref="AQ55:AR55"/>
    <mergeCell ref="AH54:AI54"/>
    <mergeCell ref="AJ54:AK54"/>
    <mergeCell ref="AM54:AN54"/>
    <mergeCell ref="AO54:AP54"/>
    <mergeCell ref="AQ54:AR54"/>
    <mergeCell ref="Z54:AA54"/>
    <mergeCell ref="AJ57:AK57"/>
    <mergeCell ref="AM57:AN57"/>
    <mergeCell ref="AO57:AP57"/>
    <mergeCell ref="AQ57:AR57"/>
    <mergeCell ref="AS57:AT57"/>
    <mergeCell ref="AV57:AW57"/>
    <mergeCell ref="AX57:AY57"/>
    <mergeCell ref="AS55:AT55"/>
    <mergeCell ref="AV55:AW55"/>
    <mergeCell ref="C58:N58"/>
    <mergeCell ref="O58:P58"/>
    <mergeCell ref="Q58:R58"/>
    <mergeCell ref="S58:T58"/>
    <mergeCell ref="U58:V58"/>
    <mergeCell ref="W58:X58"/>
    <mergeCell ref="Z58:AA58"/>
    <mergeCell ref="C59:N59"/>
    <mergeCell ref="O59:P59"/>
    <mergeCell ref="Q59:R59"/>
    <mergeCell ref="S59:T59"/>
    <mergeCell ref="U59:V59"/>
    <mergeCell ref="W59:X59"/>
    <mergeCell ref="Z59:AA59"/>
    <mergeCell ref="H64:AG64"/>
    <mergeCell ref="AH64:AK64"/>
    <mergeCell ref="AL64:AP64"/>
    <mergeCell ref="BF61:BG61"/>
    <mergeCell ref="BD62:BE62"/>
    <mergeCell ref="BF62:BG62"/>
    <mergeCell ref="AQ64:AY64"/>
    <mergeCell ref="BA64:BJ64"/>
    <mergeCell ref="BK64:BQ64"/>
    <mergeCell ref="AO62:AP62"/>
    <mergeCell ref="AQ62:AR62"/>
    <mergeCell ref="BA63:BL63"/>
    <mergeCell ref="Z62:AA62"/>
    <mergeCell ref="AB62:AC62"/>
    <mergeCell ref="AD62:AE62"/>
    <mergeCell ref="AF62:AG62"/>
    <mergeCell ref="AH62:AI62"/>
    <mergeCell ref="AJ62:AK62"/>
    <mergeCell ref="AM62:AN62"/>
    <mergeCell ref="W63:AJ63"/>
    <mergeCell ref="AS62:AT62"/>
    <mergeCell ref="AV62:AW62"/>
    <mergeCell ref="AX62:AY62"/>
    <mergeCell ref="B69:U69"/>
    <mergeCell ref="AD69:BP69"/>
    <mergeCell ref="BA65:BJ65"/>
    <mergeCell ref="BA66:BJ66"/>
    <mergeCell ref="BA67:BJ67"/>
    <mergeCell ref="BK67:BQ67"/>
    <mergeCell ref="H65:AG65"/>
    <mergeCell ref="AH65:AK65"/>
    <mergeCell ref="AL65:AP65"/>
    <mergeCell ref="AQ65:AY65"/>
    <mergeCell ref="BK65:BQ65"/>
    <mergeCell ref="H66:AG66"/>
    <mergeCell ref="AQ66:AY66"/>
    <mergeCell ref="BK66:BQ66"/>
    <mergeCell ref="AH66:AK66"/>
    <mergeCell ref="AL66:AP66"/>
    <mergeCell ref="H67:AG67"/>
    <mergeCell ref="AH67:AK67"/>
    <mergeCell ref="AL67:AP67"/>
    <mergeCell ref="AQ67:AY67"/>
    <mergeCell ref="BI62:BJ62"/>
    <mergeCell ref="BK62:BL62"/>
    <mergeCell ref="BM61:BN61"/>
    <mergeCell ref="AV61:AW61"/>
    <mergeCell ref="AX61:AY61"/>
    <mergeCell ref="BM62:BN62"/>
    <mergeCell ref="BO62:BP62"/>
    <mergeCell ref="AZ61:BA61"/>
    <mergeCell ref="BB61:BC61"/>
    <mergeCell ref="AZ62:BA62"/>
    <mergeCell ref="BB62:BC62"/>
    <mergeCell ref="BQ62:BR62"/>
    <mergeCell ref="A60:BR60"/>
    <mergeCell ref="O61:P61"/>
    <mergeCell ref="Q61:R61"/>
    <mergeCell ref="S61:T61"/>
    <mergeCell ref="U61:V61"/>
    <mergeCell ref="W61:X61"/>
    <mergeCell ref="BQ61:BR61"/>
    <mergeCell ref="C61:N61"/>
    <mergeCell ref="C62:N62"/>
    <mergeCell ref="O62:P62"/>
    <mergeCell ref="Q62:R62"/>
    <mergeCell ref="S62:T62"/>
    <mergeCell ref="U62:V62"/>
    <mergeCell ref="W62:X62"/>
    <mergeCell ref="Z61:AA61"/>
    <mergeCell ref="AB61:AC61"/>
    <mergeCell ref="AD61:AE61"/>
    <mergeCell ref="AF61:AG61"/>
    <mergeCell ref="AH61:AI61"/>
    <mergeCell ref="AJ61:AK61"/>
    <mergeCell ref="BD61:BE61"/>
    <mergeCell ref="BI61:BJ61"/>
    <mergeCell ref="BK61:BL61"/>
    <mergeCell ref="O50:P50"/>
    <mergeCell ref="Q50:R50"/>
    <mergeCell ref="S50:T50"/>
    <mergeCell ref="U50:V50"/>
    <mergeCell ref="W50:X50"/>
    <mergeCell ref="Z50:AA50"/>
    <mergeCell ref="A51:BR51"/>
    <mergeCell ref="C50:N50"/>
    <mergeCell ref="C52:N52"/>
    <mergeCell ref="O52:P52"/>
    <mergeCell ref="Q52:R52"/>
    <mergeCell ref="S52:T52"/>
    <mergeCell ref="U52:V52"/>
    <mergeCell ref="W52:X52"/>
    <mergeCell ref="AD52:AE52"/>
    <mergeCell ref="AF52:AG52"/>
    <mergeCell ref="AH52:AI52"/>
    <mergeCell ref="AJ52:AK52"/>
    <mergeCell ref="AM52:AN52"/>
    <mergeCell ref="AO52:AP52"/>
    <mergeCell ref="AQ52:AR52"/>
    <mergeCell ref="BI52:BJ52"/>
    <mergeCell ref="BK52:BL52"/>
    <mergeCell ref="BM52:BN52"/>
    <mergeCell ref="Z57:AA57"/>
    <mergeCell ref="AB57:AC57"/>
    <mergeCell ref="AD57:AE57"/>
    <mergeCell ref="BM55:BN55"/>
    <mergeCell ref="BO55:BP55"/>
    <mergeCell ref="AX55:AY55"/>
    <mergeCell ref="AZ55:BA55"/>
    <mergeCell ref="BB55:BC55"/>
    <mergeCell ref="BD55:BE55"/>
    <mergeCell ref="BF55:BG55"/>
    <mergeCell ref="BI55:BJ55"/>
    <mergeCell ref="BK55:BL55"/>
    <mergeCell ref="A56:BR56"/>
    <mergeCell ref="C55:N55"/>
    <mergeCell ref="C57:N57"/>
    <mergeCell ref="O57:P57"/>
    <mergeCell ref="Q57:R57"/>
    <mergeCell ref="S57:T57"/>
    <mergeCell ref="U57:V57"/>
    <mergeCell ref="W57:X57"/>
    <mergeCell ref="BK57:BL57"/>
    <mergeCell ref="BM57:BN57"/>
    <mergeCell ref="BO57:BP57"/>
    <mergeCell ref="BQ57:BR57"/>
    <mergeCell ref="AB59:AC59"/>
    <mergeCell ref="AD59:AE59"/>
    <mergeCell ref="AF59:AG59"/>
    <mergeCell ref="AH59:AI59"/>
    <mergeCell ref="AJ59:AK59"/>
    <mergeCell ref="AM59:AN59"/>
    <mergeCell ref="AO59:AP59"/>
    <mergeCell ref="BF57:BG57"/>
    <mergeCell ref="BI57:BJ57"/>
    <mergeCell ref="BD57:BE57"/>
    <mergeCell ref="AF57:AG57"/>
    <mergeCell ref="AH57:AI57"/>
    <mergeCell ref="AB58:AC58"/>
    <mergeCell ref="AD58:AE58"/>
    <mergeCell ref="AF58:AG58"/>
    <mergeCell ref="AH58:AI58"/>
    <mergeCell ref="AS58:AT58"/>
    <mergeCell ref="AV58:AW58"/>
    <mergeCell ref="AX58:AY58"/>
    <mergeCell ref="AZ58:BA58"/>
    <mergeCell ref="BB58:BC58"/>
    <mergeCell ref="AJ58:AK58"/>
    <mergeCell ref="BD58:BE58"/>
    <mergeCell ref="BF58:BG58"/>
    <mergeCell ref="BQ49:BR49"/>
    <mergeCell ref="AQ59:AR59"/>
    <mergeCell ref="AS59:AT59"/>
    <mergeCell ref="BI54:BJ54"/>
    <mergeCell ref="BK54:BL54"/>
    <mergeCell ref="BM54:BN54"/>
    <mergeCell ref="BO54:BP54"/>
    <mergeCell ref="BQ54:BR54"/>
    <mergeCell ref="BO52:BP52"/>
    <mergeCell ref="AS52:AT52"/>
    <mergeCell ref="AV52:AW52"/>
    <mergeCell ref="AX52:AY52"/>
    <mergeCell ref="AZ52:BA52"/>
    <mergeCell ref="BB52:BC52"/>
    <mergeCell ref="BD52:BE52"/>
    <mergeCell ref="BF52:BG52"/>
    <mergeCell ref="BO58:BP58"/>
    <mergeCell ref="BQ58:BR58"/>
    <mergeCell ref="BO59:BP59"/>
    <mergeCell ref="BQ59:BR59"/>
    <mergeCell ref="BK58:BL58"/>
    <mergeCell ref="BK59:BL59"/>
    <mergeCell ref="BM59:BN59"/>
    <mergeCell ref="AV59:AW59"/>
    <mergeCell ref="BQ35:BR35"/>
    <mergeCell ref="BQ36:BR36"/>
    <mergeCell ref="BQ37:BR37"/>
    <mergeCell ref="BQ38:BR38"/>
    <mergeCell ref="BQ39:BR39"/>
    <mergeCell ref="BQ45:BR45"/>
    <mergeCell ref="BQ46:BR46"/>
    <mergeCell ref="BQ47:BR47"/>
    <mergeCell ref="BQ48:BR48"/>
    <mergeCell ref="BQ55:BR55"/>
    <mergeCell ref="BQ52:BR52"/>
    <mergeCell ref="BO61:BP61"/>
    <mergeCell ref="AO58:AP58"/>
    <mergeCell ref="AQ58:AR58"/>
    <mergeCell ref="BI58:BJ58"/>
    <mergeCell ref="AM61:AN61"/>
    <mergeCell ref="AO61:AP61"/>
    <mergeCell ref="AQ61:AR61"/>
    <mergeCell ref="AS61:AT61"/>
    <mergeCell ref="AX59:AY59"/>
    <mergeCell ref="AZ59:BA59"/>
    <mergeCell ref="BB59:BC59"/>
    <mergeCell ref="BD59:BE59"/>
    <mergeCell ref="BF59:BG59"/>
    <mergeCell ref="BI59:BJ59"/>
    <mergeCell ref="BM58:BN58"/>
    <mergeCell ref="AZ57:BA57"/>
    <mergeCell ref="BB57:BC57"/>
  </mergeCells>
  <pageMargins left="0" right="0" top="0" bottom="0" header="0" footer="0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000"/>
  <sheetViews>
    <sheetView zoomScale="60" zoomScaleNormal="60" workbookViewId="0">
      <selection activeCell="AY21" sqref="AY21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7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6.28515625" style="6" customWidth="1"/>
    <col min="48" max="48" width="3.5703125" style="6" customWidth="1"/>
    <col min="49" max="49" width="3.7109375" style="6" customWidth="1"/>
    <col min="50" max="50" width="4.1406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43.5703125" style="6" customWidth="1"/>
    <col min="71" max="16384" width="14.42578125" style="6"/>
  </cols>
  <sheetData>
    <row r="1" spans="1:70" ht="2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>
      <c r="A2" s="7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"/>
      <c r="O2" s="8"/>
      <c r="P2" s="8"/>
      <c r="Q2" s="8"/>
      <c r="R2" s="198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8"/>
      <c r="BN2" s="8"/>
      <c r="BO2" s="7"/>
      <c r="BP2" s="7"/>
      <c r="BQ2" s="7"/>
      <c r="BR2" s="3"/>
    </row>
    <row r="3" spans="1:70" ht="18.7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200" t="s">
        <v>2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20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21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5" t="s">
        <v>3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8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15" t="s">
        <v>4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1"/>
      <c r="AV8" s="9"/>
      <c r="AW8" s="16" t="s">
        <v>5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4"/>
      <c r="BN8" s="10"/>
      <c r="BO8" s="3"/>
      <c r="BP8" s="3"/>
      <c r="BQ8" s="3"/>
      <c r="BR8" s="3"/>
    </row>
    <row r="9" spans="1:70" ht="15.7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1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4"/>
      <c r="BN9" s="10"/>
      <c r="BO9" s="3"/>
      <c r="BP9" s="3"/>
      <c r="BQ9" s="3"/>
      <c r="BR9" s="3"/>
    </row>
    <row r="10" spans="1:70" ht="15.75" customHeight="1">
      <c r="A10" s="3"/>
      <c r="B10" s="20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0"/>
      <c r="O10" s="10"/>
      <c r="P10" s="10"/>
      <c r="Q10" s="10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14" t="s">
        <v>6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15.75" customHeight="1">
      <c r="A11" s="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3"/>
      <c r="BP11" s="3"/>
      <c r="BQ11" s="3"/>
      <c r="BR11" s="3"/>
    </row>
    <row r="12" spans="1:70" ht="15.75" customHeight="1">
      <c r="A12" s="3"/>
      <c r="B12" s="20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7"/>
      <c r="O12" s="17"/>
      <c r="P12" s="17"/>
      <c r="Q12" s="17"/>
      <c r="R12" s="3"/>
      <c r="S12" s="14"/>
      <c r="T12" s="14"/>
      <c r="U12" s="14"/>
      <c r="V12" s="14"/>
      <c r="W12" s="14"/>
      <c r="X12" s="14"/>
      <c r="Y12" s="5"/>
      <c r="Z12" s="14"/>
      <c r="AA12" s="14"/>
      <c r="AB12" s="14"/>
      <c r="AC12" s="3"/>
      <c r="AD12" s="14"/>
      <c r="AE12" s="3"/>
      <c r="AF12" s="14" t="s">
        <v>8</v>
      </c>
      <c r="AG12" s="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3"/>
      <c r="BP12" s="3"/>
      <c r="BQ12" s="3"/>
      <c r="BR12" s="3"/>
    </row>
    <row r="13" spans="1:70" ht="23.25" customHeight="1">
      <c r="A13" s="3"/>
      <c r="B13" s="20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197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23.25" customHeight="1">
      <c r="A14" s="3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3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199</v>
      </c>
      <c r="AC14" s="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3"/>
      <c r="BP14" s="3"/>
      <c r="BQ14" s="3"/>
      <c r="BR14" s="3"/>
    </row>
    <row r="15" spans="1:70" ht="23.25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3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13</v>
      </c>
      <c r="AC15" s="3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3"/>
      <c r="BP15" s="3"/>
      <c r="BQ15" s="3"/>
      <c r="BR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3"/>
      <c r="S16" s="14"/>
      <c r="T16" s="14"/>
      <c r="U16" s="14"/>
      <c r="V16" s="14"/>
      <c r="W16" s="14"/>
      <c r="X16" s="14"/>
      <c r="Y16" s="5"/>
      <c r="Z16" s="14"/>
      <c r="AA16" s="14"/>
      <c r="AB16" s="14" t="s">
        <v>16</v>
      </c>
      <c r="AC16" s="3"/>
      <c r="AD16" s="14"/>
      <c r="AE16" s="3"/>
      <c r="AF16" s="3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11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3" t="s">
        <v>19</v>
      </c>
      <c r="N18" s="194" t="s">
        <v>20</v>
      </c>
      <c r="O18" s="172"/>
      <c r="P18" s="172"/>
      <c r="Q18" s="172"/>
      <c r="R18" s="195"/>
      <c r="S18" s="194" t="s">
        <v>21</v>
      </c>
      <c r="T18" s="172"/>
      <c r="U18" s="172"/>
      <c r="V18" s="195"/>
      <c r="W18" s="194" t="s">
        <v>22</v>
      </c>
      <c r="X18" s="172"/>
      <c r="Y18" s="172"/>
      <c r="Z18" s="195"/>
      <c r="AA18" s="194" t="s">
        <v>23</v>
      </c>
      <c r="AB18" s="172"/>
      <c r="AC18" s="172"/>
      <c r="AD18" s="172"/>
      <c r="AE18" s="195"/>
      <c r="AF18" s="194" t="s">
        <v>24</v>
      </c>
      <c r="AG18" s="172"/>
      <c r="AH18" s="172"/>
      <c r="AI18" s="206"/>
      <c r="AJ18" s="207" t="s">
        <v>25</v>
      </c>
      <c r="AK18" s="172"/>
      <c r="AL18" s="172"/>
      <c r="AM18" s="195"/>
      <c r="AN18" s="194" t="s">
        <v>26</v>
      </c>
      <c r="AO18" s="172"/>
      <c r="AP18" s="172"/>
      <c r="AQ18" s="172"/>
      <c r="AR18" s="195"/>
      <c r="AS18" s="194" t="s">
        <v>27</v>
      </c>
      <c r="AT18" s="172"/>
      <c r="AU18" s="172"/>
      <c r="AV18" s="195"/>
      <c r="AW18" s="194" t="s">
        <v>28</v>
      </c>
      <c r="AX18" s="172"/>
      <c r="AY18" s="172"/>
      <c r="AZ18" s="195"/>
      <c r="BA18" s="194" t="s">
        <v>29</v>
      </c>
      <c r="BB18" s="172"/>
      <c r="BC18" s="172"/>
      <c r="BD18" s="172"/>
      <c r="BE18" s="195"/>
      <c r="BF18" s="194" t="s">
        <v>30</v>
      </c>
      <c r="BG18" s="172"/>
      <c r="BH18" s="172"/>
      <c r="BI18" s="195"/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4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4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203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204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37</v>
      </c>
      <c r="O22" s="33" t="s">
        <v>38</v>
      </c>
      <c r="P22" s="33" t="s">
        <v>37</v>
      </c>
      <c r="Q22" s="33" t="s">
        <v>38</v>
      </c>
      <c r="R22" s="33" t="s">
        <v>37</v>
      </c>
      <c r="S22" s="33" t="s">
        <v>38</v>
      </c>
      <c r="T22" s="33" t="s">
        <v>37</v>
      </c>
      <c r="U22" s="33" t="s">
        <v>38</v>
      </c>
      <c r="V22" s="33" t="s">
        <v>37</v>
      </c>
      <c r="W22" s="33" t="s">
        <v>38</v>
      </c>
      <c r="X22" s="33" t="s">
        <v>37</v>
      </c>
      <c r="Y22" s="33" t="s">
        <v>38</v>
      </c>
      <c r="Z22" s="33" t="s">
        <v>37</v>
      </c>
      <c r="AA22" s="33" t="s">
        <v>38</v>
      </c>
      <c r="AB22" s="33" t="s">
        <v>37</v>
      </c>
      <c r="AC22" s="33" t="s">
        <v>38</v>
      </c>
      <c r="AD22" s="33" t="s">
        <v>37</v>
      </c>
      <c r="AE22" s="33" t="s">
        <v>38</v>
      </c>
      <c r="AF22" s="33" t="s">
        <v>37</v>
      </c>
      <c r="AG22" s="33" t="s">
        <v>38</v>
      </c>
      <c r="AH22" s="33" t="s">
        <v>37</v>
      </c>
      <c r="AI22" s="34" t="s">
        <v>38</v>
      </c>
      <c r="AJ22" s="35" t="s">
        <v>37</v>
      </c>
      <c r="AK22" s="33" t="s">
        <v>38</v>
      </c>
      <c r="AL22" s="33" t="s">
        <v>37</v>
      </c>
      <c r="AM22" s="33" t="s">
        <v>38</v>
      </c>
      <c r="AN22" s="33" t="s">
        <v>37</v>
      </c>
      <c r="AO22" s="33" t="s">
        <v>38</v>
      </c>
      <c r="AP22" s="33" t="s">
        <v>37</v>
      </c>
      <c r="AQ22" s="33" t="s">
        <v>38</v>
      </c>
      <c r="AR22" s="33" t="s">
        <v>37</v>
      </c>
      <c r="AS22" s="33" t="s">
        <v>38</v>
      </c>
      <c r="AT22" s="33" t="s">
        <v>37</v>
      </c>
      <c r="AU22" s="33" t="s">
        <v>38</v>
      </c>
      <c r="AV22" s="33" t="s">
        <v>37</v>
      </c>
      <c r="AW22" s="33" t="s">
        <v>38</v>
      </c>
      <c r="AX22" s="33" t="s">
        <v>37</v>
      </c>
      <c r="AY22" s="33" t="s">
        <v>38</v>
      </c>
      <c r="AZ22" s="33" t="s">
        <v>37</v>
      </c>
      <c r="BA22" s="33" t="s">
        <v>38</v>
      </c>
      <c r="BB22" s="33" t="s">
        <v>37</v>
      </c>
      <c r="BC22" s="33" t="s">
        <v>38</v>
      </c>
      <c r="BD22" s="33" t="s">
        <v>37</v>
      </c>
      <c r="BE22" s="33" t="s">
        <v>38</v>
      </c>
      <c r="BF22" s="33" t="s">
        <v>37</v>
      </c>
      <c r="BG22" s="33" t="s">
        <v>38</v>
      </c>
      <c r="BH22" s="33" t="s">
        <v>37</v>
      </c>
      <c r="BI22" s="33" t="s">
        <v>38</v>
      </c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64" t="s">
        <v>39</v>
      </c>
      <c r="N23" s="205"/>
      <c r="O23" s="205"/>
      <c r="P23" s="205"/>
      <c r="Q23" s="205">
        <v>16</v>
      </c>
      <c r="R23" s="205"/>
      <c r="S23" s="205"/>
      <c r="T23" s="205"/>
      <c r="U23" s="266"/>
      <c r="V23" s="265"/>
      <c r="W23" s="205"/>
      <c r="X23" s="205"/>
      <c r="Y23" s="205"/>
      <c r="Z23" s="205"/>
      <c r="AA23" s="205"/>
      <c r="AB23" s="205"/>
      <c r="AC23" s="205"/>
      <c r="AD23" s="205" t="s">
        <v>40</v>
      </c>
      <c r="AE23" s="205" t="s">
        <v>40</v>
      </c>
      <c r="AF23" s="205" t="s">
        <v>41</v>
      </c>
      <c r="AG23" s="205" t="s">
        <v>41</v>
      </c>
      <c r="AH23" s="205" t="s">
        <v>41</v>
      </c>
      <c r="AI23" s="205" t="s">
        <v>40</v>
      </c>
      <c r="AJ23" s="268"/>
      <c r="AK23" s="205"/>
      <c r="AL23" s="205"/>
      <c r="AM23" s="205"/>
      <c r="AN23" s="205">
        <v>16</v>
      </c>
      <c r="AO23" s="205"/>
      <c r="AP23" s="205"/>
      <c r="AQ23" s="266"/>
      <c r="AR23" s="265"/>
      <c r="AS23" s="205"/>
      <c r="AT23" s="205"/>
      <c r="AU23" s="205"/>
      <c r="AV23" s="205"/>
      <c r="AW23" s="205"/>
      <c r="AX23" s="205" t="s">
        <v>42</v>
      </c>
      <c r="AY23" s="205" t="s">
        <v>42</v>
      </c>
      <c r="AZ23" s="205"/>
      <c r="BA23" s="205"/>
      <c r="BB23" s="205" t="s">
        <v>40</v>
      </c>
      <c r="BC23" s="205" t="s">
        <v>40</v>
      </c>
      <c r="BD23" s="205" t="s">
        <v>40</v>
      </c>
      <c r="BE23" s="205" t="s">
        <v>41</v>
      </c>
      <c r="BF23" s="205" t="s">
        <v>41</v>
      </c>
      <c r="BG23" s="205" t="s">
        <v>41</v>
      </c>
      <c r="BH23" s="205" t="s">
        <v>41</v>
      </c>
      <c r="BI23" s="205" t="s">
        <v>41</v>
      </c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7"/>
      <c r="N24" s="177"/>
      <c r="O24" s="177"/>
      <c r="P24" s="177"/>
      <c r="Q24" s="177"/>
      <c r="R24" s="177"/>
      <c r="S24" s="177"/>
      <c r="T24" s="177"/>
      <c r="U24" s="267"/>
      <c r="V24" s="125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269"/>
      <c r="AK24" s="177"/>
      <c r="AL24" s="177"/>
      <c r="AM24" s="177"/>
      <c r="AN24" s="177"/>
      <c r="AO24" s="177"/>
      <c r="AP24" s="177"/>
      <c r="AQ24" s="267"/>
      <c r="AR24" s="125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">
        <v>45</v>
      </c>
      <c r="N25" s="41"/>
      <c r="O25" s="42"/>
      <c r="P25" s="43"/>
      <c r="Q25" s="43"/>
      <c r="R25" s="28"/>
      <c r="S25" s="42" t="s">
        <v>46</v>
      </c>
      <c r="T25" s="41"/>
      <c r="U25" s="43"/>
      <c r="V25" s="43"/>
      <c r="W25" s="43"/>
      <c r="X25" s="43"/>
      <c r="Y25" s="43"/>
      <c r="Z25" s="44" t="s">
        <v>40</v>
      </c>
      <c r="AA25" s="45" t="s">
        <v>47</v>
      </c>
      <c r="AB25" s="46"/>
      <c r="AC25" s="44"/>
      <c r="AD25" s="47"/>
      <c r="AE25" s="47"/>
      <c r="AF25" s="44"/>
      <c r="AG25" s="45"/>
      <c r="AH25" s="46"/>
      <c r="AI25" s="46"/>
      <c r="AJ25" s="46"/>
      <c r="AK25" s="44"/>
      <c r="AL25" s="44"/>
      <c r="AM25" s="44"/>
      <c r="AN25" s="44"/>
      <c r="AO25" s="44"/>
      <c r="AP25" s="44"/>
      <c r="AQ25" s="43"/>
      <c r="AR25" s="43"/>
      <c r="AS25" s="48"/>
      <c r="AT25" s="48" t="s">
        <v>41</v>
      </c>
      <c r="AU25" s="42" t="s">
        <v>48</v>
      </c>
      <c r="AV25" s="43"/>
      <c r="AW25" s="43"/>
      <c r="AX25" s="48"/>
      <c r="AY25" s="48"/>
      <c r="AZ25" s="43"/>
      <c r="BA25" s="3"/>
      <c r="BB25" s="3"/>
      <c r="BC25" s="3"/>
      <c r="BD25" s="3"/>
      <c r="BE25" s="3"/>
      <c r="BF25" s="3"/>
      <c r="BG25" s="43"/>
      <c r="BH25" s="43"/>
      <c r="BI25" s="43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8"/>
      <c r="N26" s="43"/>
      <c r="O26" s="43"/>
      <c r="P26" s="43"/>
      <c r="Q26" s="43"/>
      <c r="R26" s="43" t="s">
        <v>37</v>
      </c>
      <c r="S26" s="178" t="s">
        <v>49</v>
      </c>
      <c r="T26" s="146"/>
      <c r="U26" s="146"/>
      <c r="V26" s="146"/>
      <c r="W26" s="146"/>
      <c r="X26" s="146"/>
      <c r="Y26" s="146"/>
      <c r="Z26" s="48" t="s">
        <v>50</v>
      </c>
      <c r="AA26" s="42" t="s">
        <v>51</v>
      </c>
      <c r="AB26" s="43"/>
      <c r="AC26" s="43"/>
      <c r="AD26" s="43" t="s">
        <v>52</v>
      </c>
      <c r="AE26" s="42" t="s">
        <v>53</v>
      </c>
      <c r="AF26" s="43"/>
      <c r="AG26" s="43"/>
      <c r="AH26" s="43"/>
      <c r="AI26" s="43"/>
      <c r="AJ26" s="43"/>
      <c r="AK26" s="43"/>
      <c r="AL26" s="48" t="s">
        <v>42</v>
      </c>
      <c r="AM26" s="42" t="s">
        <v>54</v>
      </c>
      <c r="AN26" s="43"/>
      <c r="AO26" s="43"/>
      <c r="AP26" s="48"/>
      <c r="AQ26" s="43"/>
      <c r="AR26" s="43"/>
      <c r="AS26" s="43"/>
      <c r="AT26" s="44" t="s">
        <v>55</v>
      </c>
      <c r="AU26" s="178" t="s">
        <v>56</v>
      </c>
      <c r="AV26" s="146"/>
      <c r="AW26" s="146"/>
      <c r="AX26" s="146"/>
      <c r="AY26" s="146"/>
      <c r="AZ26" s="43"/>
      <c r="BA26" s="3"/>
      <c r="BB26" s="3"/>
      <c r="BC26" s="3"/>
      <c r="BD26" s="3"/>
      <c r="BE26" s="3"/>
      <c r="BF26" s="3"/>
      <c r="BG26" s="43"/>
      <c r="BH26" s="43"/>
      <c r="BI26" s="43"/>
      <c r="BJ26" s="9"/>
      <c r="BK26" s="9"/>
      <c r="BL26" s="9"/>
      <c r="BM26" s="10"/>
      <c r="BN26" s="10"/>
      <c r="BO26" s="3"/>
      <c r="BP26" s="3"/>
      <c r="BQ26" s="3"/>
      <c r="BR26" s="3"/>
    </row>
    <row r="27" spans="1:70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8"/>
      <c r="N27" s="43"/>
      <c r="O27" s="43"/>
      <c r="P27" s="43"/>
      <c r="Q27" s="43"/>
      <c r="R27" s="43"/>
      <c r="S27" s="42"/>
      <c r="T27" s="43"/>
      <c r="U27" s="43"/>
      <c r="V27" s="43"/>
      <c r="W27" s="43"/>
      <c r="X27" s="43"/>
      <c r="Y27" s="43"/>
      <c r="Z27" s="43"/>
      <c r="AA27" s="42"/>
      <c r="AB27" s="43"/>
      <c r="AC27" s="43"/>
      <c r="AD27" s="49"/>
      <c r="AE27" s="50"/>
      <c r="AF27" s="43"/>
      <c r="AG27" s="43"/>
      <c r="AH27" s="43"/>
      <c r="AI27" s="43"/>
      <c r="AJ27" s="43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3"/>
      <c r="AY27" s="43"/>
      <c r="AZ27" s="43"/>
      <c r="BA27" s="49"/>
      <c r="BB27" s="50"/>
      <c r="BC27" s="51"/>
      <c r="BD27" s="51"/>
      <c r="BE27" s="49"/>
      <c r="BF27" s="48"/>
      <c r="BG27" s="9"/>
      <c r="BH27" s="9"/>
      <c r="BI27" s="9"/>
      <c r="BJ27" s="9"/>
      <c r="BK27" s="9"/>
      <c r="BL27" s="9"/>
      <c r="BM27" s="10"/>
      <c r="BN27" s="10"/>
      <c r="BO27" s="3"/>
      <c r="BP27" s="3"/>
      <c r="BQ27" s="3"/>
      <c r="BR27" s="3"/>
    </row>
    <row r="28" spans="1:70" ht="15" customHeight="1">
      <c r="A28" s="179" t="s">
        <v>57</v>
      </c>
      <c r="B28" s="182" t="s">
        <v>58</v>
      </c>
      <c r="C28" s="186" t="s">
        <v>59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29" t="s">
        <v>60</v>
      </c>
      <c r="P28" s="236" t="s">
        <v>61</v>
      </c>
      <c r="Q28" s="185" t="s">
        <v>62</v>
      </c>
      <c r="R28" s="148"/>
      <c r="S28" s="148"/>
      <c r="T28" s="148"/>
      <c r="U28" s="148"/>
      <c r="V28" s="148"/>
      <c r="W28" s="148"/>
      <c r="X28" s="148"/>
      <c r="Y28" s="52"/>
      <c r="Z28" s="231" t="s">
        <v>63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53"/>
      <c r="AV28" s="231" t="s">
        <v>64</v>
      </c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9"/>
      <c r="BQ28" s="54"/>
      <c r="BR28" s="55"/>
    </row>
    <row r="29" spans="1:70" ht="19.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230" t="s">
        <v>65</v>
      </c>
      <c r="R29" s="188"/>
      <c r="S29" s="230" t="s">
        <v>66</v>
      </c>
      <c r="T29" s="188"/>
      <c r="U29" s="230" t="s">
        <v>67</v>
      </c>
      <c r="V29" s="188"/>
      <c r="W29" s="230" t="s">
        <v>68</v>
      </c>
      <c r="X29" s="188"/>
      <c r="Y29" s="233" t="s">
        <v>69</v>
      </c>
      <c r="Z29" s="215" t="s">
        <v>70</v>
      </c>
      <c r="AA29" s="216"/>
      <c r="AB29" s="152" t="s">
        <v>71</v>
      </c>
      <c r="AC29" s="148"/>
      <c r="AD29" s="148"/>
      <c r="AE29" s="148"/>
      <c r="AF29" s="148"/>
      <c r="AG29" s="148"/>
      <c r="AH29" s="148"/>
      <c r="AI29" s="149"/>
      <c r="AJ29" s="215" t="s">
        <v>72</v>
      </c>
      <c r="AK29" s="216"/>
      <c r="AL29" s="56"/>
      <c r="AM29" s="232" t="s">
        <v>73</v>
      </c>
      <c r="AN29" s="188"/>
      <c r="AO29" s="230" t="s">
        <v>74</v>
      </c>
      <c r="AP29" s="187"/>
      <c r="AQ29" s="225" t="s">
        <v>75</v>
      </c>
      <c r="AR29" s="187"/>
      <c r="AS29" s="187"/>
      <c r="AT29" s="188"/>
      <c r="AU29" s="233" t="s">
        <v>76</v>
      </c>
      <c r="AV29" s="221" t="s">
        <v>70</v>
      </c>
      <c r="AW29" s="188"/>
      <c r="AX29" s="228" t="s">
        <v>71</v>
      </c>
      <c r="AY29" s="148"/>
      <c r="AZ29" s="148"/>
      <c r="BA29" s="148"/>
      <c r="BB29" s="148"/>
      <c r="BC29" s="148"/>
      <c r="BD29" s="148"/>
      <c r="BE29" s="149"/>
      <c r="BF29" s="221" t="s">
        <v>72</v>
      </c>
      <c r="BG29" s="188"/>
      <c r="BH29" s="57"/>
      <c r="BI29" s="232" t="s">
        <v>73</v>
      </c>
      <c r="BJ29" s="188"/>
      <c r="BK29" s="230" t="s">
        <v>74</v>
      </c>
      <c r="BL29" s="187"/>
      <c r="BM29" s="225" t="s">
        <v>75</v>
      </c>
      <c r="BN29" s="187"/>
      <c r="BO29" s="187"/>
      <c r="BP29" s="188"/>
      <c r="BQ29" s="226"/>
      <c r="BR29" s="167"/>
    </row>
    <row r="30" spans="1:70" ht="16.5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230" t="s">
        <v>70</v>
      </c>
      <c r="AC30" s="188"/>
      <c r="AD30" s="152" t="s">
        <v>77</v>
      </c>
      <c r="AE30" s="148"/>
      <c r="AF30" s="148"/>
      <c r="AG30" s="148"/>
      <c r="AH30" s="148"/>
      <c r="AI30" s="149"/>
      <c r="AJ30" s="189"/>
      <c r="AK30" s="217"/>
      <c r="AL30" s="58"/>
      <c r="AM30" s="146"/>
      <c r="AN30" s="167"/>
      <c r="AO30" s="189"/>
      <c r="AP30" s="146"/>
      <c r="AQ30" s="218"/>
      <c r="AR30" s="151"/>
      <c r="AS30" s="151"/>
      <c r="AT30" s="224"/>
      <c r="AU30" s="180"/>
      <c r="AV30" s="222"/>
      <c r="AW30" s="167"/>
      <c r="AX30" s="215" t="s">
        <v>70</v>
      </c>
      <c r="AY30" s="216"/>
      <c r="AZ30" s="228" t="s">
        <v>78</v>
      </c>
      <c r="BA30" s="148"/>
      <c r="BB30" s="148"/>
      <c r="BC30" s="148"/>
      <c r="BD30" s="148"/>
      <c r="BE30" s="149"/>
      <c r="BF30" s="222"/>
      <c r="BG30" s="167"/>
      <c r="BH30" s="57"/>
      <c r="BI30" s="146"/>
      <c r="BJ30" s="167"/>
      <c r="BK30" s="189"/>
      <c r="BL30" s="146"/>
      <c r="BM30" s="218"/>
      <c r="BN30" s="151"/>
      <c r="BO30" s="151"/>
      <c r="BP30" s="224"/>
      <c r="BQ30" s="226"/>
      <c r="BR30" s="167"/>
    </row>
    <row r="31" spans="1:70" ht="12.75" customHeight="1">
      <c r="A31" s="180"/>
      <c r="B31" s="183"/>
      <c r="C31" s="18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67"/>
      <c r="O31" s="189"/>
      <c r="P31" s="167"/>
      <c r="Q31" s="189"/>
      <c r="R31" s="167"/>
      <c r="S31" s="189"/>
      <c r="T31" s="167"/>
      <c r="U31" s="189"/>
      <c r="V31" s="167"/>
      <c r="W31" s="189"/>
      <c r="X31" s="167"/>
      <c r="Y31" s="180"/>
      <c r="Z31" s="189"/>
      <c r="AA31" s="217"/>
      <c r="AB31" s="189"/>
      <c r="AC31" s="167"/>
      <c r="AD31" s="238" t="s">
        <v>79</v>
      </c>
      <c r="AE31" s="167"/>
      <c r="AF31" s="220" t="s">
        <v>80</v>
      </c>
      <c r="AG31" s="167"/>
      <c r="AH31" s="220" t="s">
        <v>81</v>
      </c>
      <c r="AI31" s="167"/>
      <c r="AJ31" s="189"/>
      <c r="AK31" s="217"/>
      <c r="AL31" s="58"/>
      <c r="AM31" s="146"/>
      <c r="AN31" s="167"/>
      <c r="AO31" s="189"/>
      <c r="AP31" s="146"/>
      <c r="AQ31" s="235" t="s">
        <v>82</v>
      </c>
      <c r="AR31" s="167"/>
      <c r="AS31" s="235" t="s">
        <v>83</v>
      </c>
      <c r="AT31" s="167"/>
      <c r="AU31" s="180"/>
      <c r="AV31" s="222"/>
      <c r="AW31" s="167"/>
      <c r="AX31" s="189"/>
      <c r="AY31" s="217"/>
      <c r="AZ31" s="229" t="s">
        <v>79</v>
      </c>
      <c r="BA31" s="188"/>
      <c r="BB31" s="220" t="s">
        <v>80</v>
      </c>
      <c r="BC31" s="167"/>
      <c r="BD31" s="220" t="s">
        <v>81</v>
      </c>
      <c r="BE31" s="167"/>
      <c r="BF31" s="222"/>
      <c r="BG31" s="167"/>
      <c r="BH31" s="57"/>
      <c r="BI31" s="146"/>
      <c r="BJ31" s="167"/>
      <c r="BK31" s="189"/>
      <c r="BL31" s="146"/>
      <c r="BM31" s="230" t="s">
        <v>82</v>
      </c>
      <c r="BN31" s="188"/>
      <c r="BO31" s="220" t="s">
        <v>83</v>
      </c>
      <c r="BP31" s="146"/>
      <c r="BQ31" s="227" t="s">
        <v>84</v>
      </c>
      <c r="BR31" s="167"/>
    </row>
    <row r="32" spans="1:70" ht="27" customHeight="1">
      <c r="A32" s="180"/>
      <c r="B32" s="183"/>
      <c r="C32" s="18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67"/>
      <c r="O32" s="189"/>
      <c r="P32" s="167"/>
      <c r="Q32" s="189"/>
      <c r="R32" s="167"/>
      <c r="S32" s="189"/>
      <c r="T32" s="167"/>
      <c r="U32" s="189"/>
      <c r="V32" s="167"/>
      <c r="W32" s="189"/>
      <c r="X32" s="167"/>
      <c r="Y32" s="180"/>
      <c r="Z32" s="189"/>
      <c r="AA32" s="217"/>
      <c r="AB32" s="189"/>
      <c r="AC32" s="167"/>
      <c r="AD32" s="146"/>
      <c r="AE32" s="167"/>
      <c r="AF32" s="189"/>
      <c r="AG32" s="167"/>
      <c r="AH32" s="189"/>
      <c r="AI32" s="167"/>
      <c r="AJ32" s="189"/>
      <c r="AK32" s="217"/>
      <c r="AL32" s="58"/>
      <c r="AM32" s="146"/>
      <c r="AN32" s="167"/>
      <c r="AO32" s="189"/>
      <c r="AP32" s="146"/>
      <c r="AQ32" s="189"/>
      <c r="AR32" s="167"/>
      <c r="AS32" s="189"/>
      <c r="AT32" s="167"/>
      <c r="AU32" s="180"/>
      <c r="AV32" s="222"/>
      <c r="AW32" s="167"/>
      <c r="AX32" s="189"/>
      <c r="AY32" s="217"/>
      <c r="AZ32" s="189"/>
      <c r="BA32" s="167"/>
      <c r="BB32" s="189"/>
      <c r="BC32" s="167"/>
      <c r="BD32" s="189"/>
      <c r="BE32" s="167"/>
      <c r="BF32" s="222"/>
      <c r="BG32" s="167"/>
      <c r="BH32" s="57"/>
      <c r="BI32" s="146"/>
      <c r="BJ32" s="167"/>
      <c r="BK32" s="189"/>
      <c r="BL32" s="146"/>
      <c r="BM32" s="189"/>
      <c r="BN32" s="167"/>
      <c r="BO32" s="189"/>
      <c r="BP32" s="146"/>
      <c r="BQ32" s="59"/>
      <c r="BR32" s="60"/>
    </row>
    <row r="33" spans="1:70" ht="36.75" customHeight="1">
      <c r="A33" s="181"/>
      <c r="B33" s="184"/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  <c r="O33" s="189"/>
      <c r="P33" s="167"/>
      <c r="Q33" s="190"/>
      <c r="R33" s="192"/>
      <c r="S33" s="190"/>
      <c r="T33" s="192"/>
      <c r="U33" s="189"/>
      <c r="V33" s="167"/>
      <c r="W33" s="190"/>
      <c r="X33" s="192"/>
      <c r="Y33" s="234"/>
      <c r="Z33" s="190"/>
      <c r="AA33" s="237"/>
      <c r="AB33" s="218"/>
      <c r="AC33" s="224"/>
      <c r="AD33" s="146"/>
      <c r="AE33" s="167"/>
      <c r="AF33" s="189"/>
      <c r="AG33" s="167"/>
      <c r="AH33" s="189"/>
      <c r="AI33" s="167"/>
      <c r="AJ33" s="190"/>
      <c r="AK33" s="237"/>
      <c r="AL33" s="61"/>
      <c r="AM33" s="151"/>
      <c r="AN33" s="224"/>
      <c r="AO33" s="218"/>
      <c r="AP33" s="151"/>
      <c r="AQ33" s="218"/>
      <c r="AR33" s="224"/>
      <c r="AS33" s="218"/>
      <c r="AT33" s="224"/>
      <c r="AU33" s="234"/>
      <c r="AV33" s="223"/>
      <c r="AW33" s="224"/>
      <c r="AX33" s="218"/>
      <c r="AY33" s="219"/>
      <c r="AZ33" s="218"/>
      <c r="BA33" s="224"/>
      <c r="BB33" s="218"/>
      <c r="BC33" s="224"/>
      <c r="BD33" s="189"/>
      <c r="BE33" s="167"/>
      <c r="BF33" s="223"/>
      <c r="BG33" s="224"/>
      <c r="BH33" s="57"/>
      <c r="BI33" s="151"/>
      <c r="BJ33" s="224"/>
      <c r="BK33" s="218"/>
      <c r="BL33" s="151"/>
      <c r="BM33" s="218"/>
      <c r="BN33" s="224"/>
      <c r="BO33" s="218"/>
      <c r="BP33" s="151"/>
      <c r="BQ33" s="62"/>
      <c r="BR33" s="63"/>
    </row>
    <row r="34" spans="1:70" ht="16.5" customHeight="1">
      <c r="A34" s="193" t="s">
        <v>85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9"/>
    </row>
    <row r="35" spans="1:70" ht="31.5" customHeight="1">
      <c r="A35" s="99">
        <v>1</v>
      </c>
      <c r="B35" s="100" t="s">
        <v>217</v>
      </c>
      <c r="C35" s="284" t="s">
        <v>218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128"/>
      <c r="O35" s="126">
        <v>4.5</v>
      </c>
      <c r="P35" s="127"/>
      <c r="Q35" s="144">
        <f t="shared" ref="Q35:Q43" si="0">O35*30</f>
        <v>135</v>
      </c>
      <c r="R35" s="127"/>
      <c r="S35" s="126">
        <f t="shared" ref="S35:S43" si="1">W35</f>
        <v>135</v>
      </c>
      <c r="T35" s="127"/>
      <c r="U35" s="126"/>
      <c r="V35" s="127"/>
      <c r="W35" s="126">
        <f t="shared" ref="W35:W43" si="2">Z35+AV35</f>
        <v>135</v>
      </c>
      <c r="X35" s="127"/>
      <c r="Y35" s="1">
        <v>2.5</v>
      </c>
      <c r="Z35" s="126">
        <f t="shared" ref="Z35:Z43" si="3">Y35*30</f>
        <v>75</v>
      </c>
      <c r="AA35" s="127"/>
      <c r="AB35" s="126">
        <f t="shared" ref="AB35:AB43" si="4">AD35+AF35+AH35</f>
        <v>34</v>
      </c>
      <c r="AC35" s="127"/>
      <c r="AD35" s="126">
        <v>18</v>
      </c>
      <c r="AE35" s="127"/>
      <c r="AF35" s="126"/>
      <c r="AG35" s="127"/>
      <c r="AH35" s="126">
        <v>16</v>
      </c>
      <c r="AI35" s="127"/>
      <c r="AJ35" s="126">
        <f t="shared" ref="AJ35:AJ43" si="5">Z35-AB35</f>
        <v>41</v>
      </c>
      <c r="AK35" s="127"/>
      <c r="AL35" s="101">
        <f t="shared" ref="AL35:AL44" si="6">AJ35/Z35*100</f>
        <v>54.666666666666664</v>
      </c>
      <c r="AM35" s="144"/>
      <c r="AN35" s="127"/>
      <c r="AO35" s="126"/>
      <c r="AP35" s="127"/>
      <c r="AQ35" s="126"/>
      <c r="AR35" s="127"/>
      <c r="AS35" s="126" t="s">
        <v>101</v>
      </c>
      <c r="AT35" s="127"/>
      <c r="AU35" s="1">
        <v>2</v>
      </c>
      <c r="AV35" s="126">
        <f t="shared" ref="AV35:AV43" si="7">AU35*30</f>
        <v>60</v>
      </c>
      <c r="AW35" s="127"/>
      <c r="AX35" s="126">
        <f t="shared" ref="AX35:AX43" si="8">AZ35+BB35+BD35</f>
        <v>26</v>
      </c>
      <c r="AY35" s="128"/>
      <c r="AZ35" s="126">
        <v>14</v>
      </c>
      <c r="BA35" s="127"/>
      <c r="BB35" s="126"/>
      <c r="BC35" s="127"/>
      <c r="BD35" s="126">
        <v>12</v>
      </c>
      <c r="BE35" s="127"/>
      <c r="BF35" s="126">
        <f t="shared" ref="BF35:BF43" si="9">AV35-AX35</f>
        <v>34</v>
      </c>
      <c r="BG35" s="127"/>
      <c r="BH35" s="101">
        <f t="shared" ref="BH35:BH43" si="10">BF35/AV35*100</f>
        <v>56.666666666666664</v>
      </c>
      <c r="BI35" s="144"/>
      <c r="BJ35" s="127"/>
      <c r="BK35" s="126"/>
      <c r="BL35" s="128"/>
      <c r="BM35" s="126"/>
      <c r="BN35" s="127"/>
      <c r="BO35" s="126" t="s">
        <v>97</v>
      </c>
      <c r="BP35" s="128"/>
      <c r="BQ35" s="129" t="s">
        <v>222</v>
      </c>
      <c r="BR35" s="130"/>
    </row>
    <row r="36" spans="1:70" ht="30.75" customHeight="1">
      <c r="A36" s="64">
        <v>2</v>
      </c>
      <c r="B36" s="65" t="s">
        <v>95</v>
      </c>
      <c r="C36" s="142" t="s">
        <v>220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7</v>
      </c>
      <c r="P36" s="130"/>
      <c r="Q36" s="144">
        <f t="shared" si="0"/>
        <v>210</v>
      </c>
      <c r="R36" s="127"/>
      <c r="S36" s="126">
        <f t="shared" si="1"/>
        <v>210</v>
      </c>
      <c r="T36" s="127"/>
      <c r="U36" s="124"/>
      <c r="V36" s="130"/>
      <c r="W36" s="126">
        <f t="shared" si="2"/>
        <v>210</v>
      </c>
      <c r="X36" s="127"/>
      <c r="Y36" s="1">
        <v>7</v>
      </c>
      <c r="Z36" s="126">
        <f t="shared" si="3"/>
        <v>210</v>
      </c>
      <c r="AA36" s="127"/>
      <c r="AB36" s="126">
        <f t="shared" si="4"/>
        <v>74</v>
      </c>
      <c r="AC36" s="127"/>
      <c r="AD36" s="124">
        <v>38</v>
      </c>
      <c r="AE36" s="130"/>
      <c r="AF36" s="124"/>
      <c r="AG36" s="130"/>
      <c r="AH36" s="124">
        <v>36</v>
      </c>
      <c r="AI36" s="130"/>
      <c r="AJ36" s="126">
        <f t="shared" si="5"/>
        <v>136</v>
      </c>
      <c r="AK36" s="127"/>
      <c r="AL36" s="2">
        <f t="shared" si="6"/>
        <v>64.761904761904759</v>
      </c>
      <c r="AM36" s="141"/>
      <c r="AN36" s="130"/>
      <c r="AO36" s="124"/>
      <c r="AP36" s="130"/>
      <c r="AQ36" s="124" t="s">
        <v>92</v>
      </c>
      <c r="AR36" s="130"/>
      <c r="AS36" s="124"/>
      <c r="AT36" s="130"/>
      <c r="AU36" s="1"/>
      <c r="AV36" s="126">
        <f t="shared" si="7"/>
        <v>0</v>
      </c>
      <c r="AW36" s="127"/>
      <c r="AX36" s="126">
        <f t="shared" si="8"/>
        <v>0</v>
      </c>
      <c r="AY36" s="128"/>
      <c r="AZ36" s="124"/>
      <c r="BA36" s="130"/>
      <c r="BB36" s="124"/>
      <c r="BC36" s="130"/>
      <c r="BD36" s="124"/>
      <c r="BE36" s="130"/>
      <c r="BF36" s="126">
        <f t="shared" si="9"/>
        <v>0</v>
      </c>
      <c r="BG36" s="127"/>
      <c r="BH36" s="2" t="e">
        <f t="shared" si="10"/>
        <v>#DIV/0!</v>
      </c>
      <c r="BI36" s="141"/>
      <c r="BJ36" s="130"/>
      <c r="BK36" s="124"/>
      <c r="BL36" s="125"/>
      <c r="BM36" s="124"/>
      <c r="BN36" s="130"/>
      <c r="BO36" s="124"/>
      <c r="BP36" s="125"/>
      <c r="BQ36" s="129" t="s">
        <v>222</v>
      </c>
      <c r="BR36" s="130"/>
    </row>
    <row r="37" spans="1:70" ht="15.75" customHeight="1">
      <c r="A37" s="64">
        <v>3</v>
      </c>
      <c r="B37" s="65" t="s">
        <v>103</v>
      </c>
      <c r="C37" s="142" t="s">
        <v>99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24">
        <v>3</v>
      </c>
      <c r="P37" s="130"/>
      <c r="Q37" s="144">
        <f t="shared" si="0"/>
        <v>90</v>
      </c>
      <c r="R37" s="127"/>
      <c r="S37" s="126">
        <f t="shared" si="1"/>
        <v>90</v>
      </c>
      <c r="T37" s="127"/>
      <c r="U37" s="124"/>
      <c r="V37" s="130"/>
      <c r="W37" s="126">
        <f t="shared" si="2"/>
        <v>90</v>
      </c>
      <c r="X37" s="127"/>
      <c r="Y37" s="1"/>
      <c r="Z37" s="126">
        <f t="shared" si="3"/>
        <v>0</v>
      </c>
      <c r="AA37" s="127"/>
      <c r="AB37" s="126">
        <f t="shared" si="4"/>
        <v>0</v>
      </c>
      <c r="AC37" s="127"/>
      <c r="AD37" s="124"/>
      <c r="AE37" s="130"/>
      <c r="AF37" s="124"/>
      <c r="AG37" s="130"/>
      <c r="AH37" s="124"/>
      <c r="AI37" s="130"/>
      <c r="AJ37" s="126">
        <f t="shared" si="5"/>
        <v>0</v>
      </c>
      <c r="AK37" s="127"/>
      <c r="AL37" s="2" t="e">
        <f t="shared" si="6"/>
        <v>#DIV/0!</v>
      </c>
      <c r="AM37" s="141"/>
      <c r="AN37" s="130"/>
      <c r="AO37" s="124"/>
      <c r="AP37" s="130"/>
      <c r="AQ37" s="124"/>
      <c r="AR37" s="130"/>
      <c r="AS37" s="124"/>
      <c r="AT37" s="130"/>
      <c r="AU37" s="1">
        <v>3</v>
      </c>
      <c r="AV37" s="126">
        <f t="shared" si="7"/>
        <v>90</v>
      </c>
      <c r="AW37" s="127"/>
      <c r="AX37" s="126">
        <f t="shared" si="8"/>
        <v>36</v>
      </c>
      <c r="AY37" s="128"/>
      <c r="AZ37" s="124">
        <v>18</v>
      </c>
      <c r="BA37" s="130"/>
      <c r="BB37" s="124"/>
      <c r="BC37" s="130"/>
      <c r="BD37" s="124">
        <v>18</v>
      </c>
      <c r="BE37" s="130"/>
      <c r="BF37" s="126">
        <f t="shared" si="9"/>
        <v>54</v>
      </c>
      <c r="BG37" s="127"/>
      <c r="BH37" s="2">
        <f t="shared" si="10"/>
        <v>60</v>
      </c>
      <c r="BI37" s="141"/>
      <c r="BJ37" s="130"/>
      <c r="BK37" s="124"/>
      <c r="BL37" s="125"/>
      <c r="BM37" s="124" t="s">
        <v>102</v>
      </c>
      <c r="BN37" s="130"/>
      <c r="BO37" s="124"/>
      <c r="BP37" s="125"/>
      <c r="BQ37" s="256" t="s">
        <v>94</v>
      </c>
      <c r="BR37" s="257"/>
    </row>
    <row r="38" spans="1:70" ht="15.75" customHeight="1">
      <c r="A38" s="99">
        <v>4</v>
      </c>
      <c r="B38" s="100" t="s">
        <v>109</v>
      </c>
      <c r="C38" s="171" t="s">
        <v>224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4"/>
      <c r="O38" s="173">
        <v>13</v>
      </c>
      <c r="P38" s="174"/>
      <c r="Q38" s="173">
        <f t="shared" si="0"/>
        <v>390</v>
      </c>
      <c r="R38" s="174"/>
      <c r="S38" s="173">
        <f t="shared" si="1"/>
        <v>210</v>
      </c>
      <c r="T38" s="174"/>
      <c r="U38" s="173"/>
      <c r="V38" s="174"/>
      <c r="W38" s="173">
        <f t="shared" si="2"/>
        <v>210</v>
      </c>
      <c r="X38" s="174"/>
      <c r="Y38" s="1">
        <v>4</v>
      </c>
      <c r="Z38" s="173">
        <f t="shared" si="3"/>
        <v>120</v>
      </c>
      <c r="AA38" s="174"/>
      <c r="AB38" s="173">
        <f t="shared" si="4"/>
        <v>42</v>
      </c>
      <c r="AC38" s="174"/>
      <c r="AD38" s="173">
        <v>22</v>
      </c>
      <c r="AE38" s="174"/>
      <c r="AF38" s="173"/>
      <c r="AG38" s="174"/>
      <c r="AH38" s="173">
        <v>20</v>
      </c>
      <c r="AI38" s="174"/>
      <c r="AJ38" s="173">
        <f t="shared" si="5"/>
        <v>78</v>
      </c>
      <c r="AK38" s="174"/>
      <c r="AL38" s="101">
        <f t="shared" si="6"/>
        <v>65</v>
      </c>
      <c r="AM38" s="175"/>
      <c r="AN38" s="174"/>
      <c r="AO38" s="173"/>
      <c r="AP38" s="174"/>
      <c r="AQ38" s="173"/>
      <c r="AR38" s="174"/>
      <c r="AS38" s="173" t="s">
        <v>93</v>
      </c>
      <c r="AT38" s="174"/>
      <c r="AU38" s="1">
        <v>3</v>
      </c>
      <c r="AV38" s="173">
        <f t="shared" si="7"/>
        <v>90</v>
      </c>
      <c r="AW38" s="174"/>
      <c r="AX38" s="173">
        <f t="shared" si="8"/>
        <v>36</v>
      </c>
      <c r="AY38" s="174"/>
      <c r="AZ38" s="173">
        <v>18</v>
      </c>
      <c r="BA38" s="174"/>
      <c r="BB38" s="173"/>
      <c r="BC38" s="174"/>
      <c r="BD38" s="173">
        <v>18</v>
      </c>
      <c r="BE38" s="174"/>
      <c r="BF38" s="173">
        <f t="shared" si="9"/>
        <v>54</v>
      </c>
      <c r="BG38" s="174"/>
      <c r="BH38" s="101">
        <f t="shared" si="10"/>
        <v>60</v>
      </c>
      <c r="BI38" s="175"/>
      <c r="BJ38" s="174"/>
      <c r="BK38" s="173"/>
      <c r="BL38" s="174"/>
      <c r="BM38" s="173" t="s">
        <v>102</v>
      </c>
      <c r="BN38" s="174"/>
      <c r="BO38" s="173"/>
      <c r="BP38" s="174"/>
      <c r="BQ38" s="129" t="s">
        <v>222</v>
      </c>
      <c r="BR38" s="130"/>
    </row>
    <row r="39" spans="1:70" ht="15.75" customHeight="1">
      <c r="A39" s="103">
        <v>5</v>
      </c>
      <c r="B39" s="100" t="s">
        <v>112</v>
      </c>
      <c r="C39" s="171" t="s">
        <v>226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4"/>
      <c r="O39" s="173">
        <v>13</v>
      </c>
      <c r="P39" s="174"/>
      <c r="Q39" s="173">
        <f t="shared" si="0"/>
        <v>390</v>
      </c>
      <c r="R39" s="174"/>
      <c r="S39" s="173">
        <f t="shared" si="1"/>
        <v>210</v>
      </c>
      <c r="T39" s="174"/>
      <c r="U39" s="173"/>
      <c r="V39" s="174"/>
      <c r="W39" s="173">
        <f t="shared" si="2"/>
        <v>210</v>
      </c>
      <c r="X39" s="174"/>
      <c r="Y39" s="67">
        <v>4</v>
      </c>
      <c r="Z39" s="173">
        <f t="shared" si="3"/>
        <v>120</v>
      </c>
      <c r="AA39" s="174"/>
      <c r="AB39" s="173">
        <f t="shared" si="4"/>
        <v>42</v>
      </c>
      <c r="AC39" s="174"/>
      <c r="AD39" s="173">
        <v>22</v>
      </c>
      <c r="AE39" s="174"/>
      <c r="AF39" s="173"/>
      <c r="AG39" s="174"/>
      <c r="AH39" s="173">
        <v>20</v>
      </c>
      <c r="AI39" s="174"/>
      <c r="AJ39" s="173">
        <f t="shared" si="5"/>
        <v>78</v>
      </c>
      <c r="AK39" s="174"/>
      <c r="AL39" s="104">
        <f t="shared" si="6"/>
        <v>65</v>
      </c>
      <c r="AM39" s="175"/>
      <c r="AN39" s="174"/>
      <c r="AO39" s="173"/>
      <c r="AP39" s="174"/>
      <c r="AQ39" s="173" t="s">
        <v>92</v>
      </c>
      <c r="AR39" s="174"/>
      <c r="AS39" s="173"/>
      <c r="AT39" s="174"/>
      <c r="AU39" s="67">
        <v>3</v>
      </c>
      <c r="AV39" s="173">
        <f t="shared" si="7"/>
        <v>90</v>
      </c>
      <c r="AW39" s="174"/>
      <c r="AX39" s="173">
        <f t="shared" si="8"/>
        <v>36</v>
      </c>
      <c r="AY39" s="174"/>
      <c r="AZ39" s="173">
        <v>18</v>
      </c>
      <c r="BA39" s="174"/>
      <c r="BB39" s="173"/>
      <c r="BC39" s="174"/>
      <c r="BD39" s="173">
        <v>18</v>
      </c>
      <c r="BE39" s="174"/>
      <c r="BF39" s="173">
        <f t="shared" si="9"/>
        <v>54</v>
      </c>
      <c r="BG39" s="174"/>
      <c r="BH39" s="104">
        <f t="shared" si="10"/>
        <v>60</v>
      </c>
      <c r="BI39" s="175"/>
      <c r="BJ39" s="174"/>
      <c r="BK39" s="173"/>
      <c r="BL39" s="174"/>
      <c r="BM39" s="173"/>
      <c r="BN39" s="174"/>
      <c r="BO39" s="173" t="s">
        <v>111</v>
      </c>
      <c r="BP39" s="174"/>
      <c r="BQ39" s="129" t="s">
        <v>222</v>
      </c>
      <c r="BR39" s="130"/>
    </row>
    <row r="40" spans="1:70" ht="29.25" customHeight="1">
      <c r="A40" s="69">
        <v>6</v>
      </c>
      <c r="B40" s="65" t="s">
        <v>113</v>
      </c>
      <c r="C40" s="171" t="s">
        <v>229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>
        <v>11</v>
      </c>
      <c r="P40" s="174"/>
      <c r="Q40" s="175">
        <f t="shared" si="0"/>
        <v>330</v>
      </c>
      <c r="R40" s="174"/>
      <c r="S40" s="173">
        <f t="shared" si="1"/>
        <v>240</v>
      </c>
      <c r="T40" s="174"/>
      <c r="U40" s="173"/>
      <c r="V40" s="174"/>
      <c r="W40" s="173">
        <f t="shared" si="2"/>
        <v>240</v>
      </c>
      <c r="X40" s="174"/>
      <c r="Y40" s="70">
        <v>4</v>
      </c>
      <c r="Z40" s="173">
        <f t="shared" si="3"/>
        <v>120</v>
      </c>
      <c r="AA40" s="174"/>
      <c r="AB40" s="173">
        <f t="shared" si="4"/>
        <v>42</v>
      </c>
      <c r="AC40" s="174"/>
      <c r="AD40" s="173">
        <v>22</v>
      </c>
      <c r="AE40" s="174"/>
      <c r="AF40" s="173"/>
      <c r="AG40" s="174"/>
      <c r="AH40" s="173">
        <v>20</v>
      </c>
      <c r="AI40" s="174"/>
      <c r="AJ40" s="173">
        <f t="shared" si="5"/>
        <v>78</v>
      </c>
      <c r="AK40" s="174"/>
      <c r="AL40" s="71">
        <f t="shared" si="6"/>
        <v>65</v>
      </c>
      <c r="AM40" s="197"/>
      <c r="AN40" s="174"/>
      <c r="AO40" s="173"/>
      <c r="AP40" s="174"/>
      <c r="AQ40" s="173"/>
      <c r="AR40" s="174"/>
      <c r="AS40" s="173" t="s">
        <v>93</v>
      </c>
      <c r="AT40" s="174"/>
      <c r="AU40" s="70">
        <v>4</v>
      </c>
      <c r="AV40" s="173">
        <f t="shared" si="7"/>
        <v>120</v>
      </c>
      <c r="AW40" s="174"/>
      <c r="AX40" s="173">
        <f t="shared" si="8"/>
        <v>42</v>
      </c>
      <c r="AY40" s="196"/>
      <c r="AZ40" s="173">
        <v>22</v>
      </c>
      <c r="BA40" s="174"/>
      <c r="BB40" s="173"/>
      <c r="BC40" s="174"/>
      <c r="BD40" s="173">
        <v>20</v>
      </c>
      <c r="BE40" s="174"/>
      <c r="BF40" s="173">
        <f t="shared" si="9"/>
        <v>78</v>
      </c>
      <c r="BG40" s="174"/>
      <c r="BH40" s="71">
        <f t="shared" si="10"/>
        <v>65</v>
      </c>
      <c r="BI40" s="197"/>
      <c r="BJ40" s="174"/>
      <c r="BK40" s="173"/>
      <c r="BL40" s="195"/>
      <c r="BM40" s="173" t="s">
        <v>102</v>
      </c>
      <c r="BN40" s="174"/>
      <c r="BO40" s="173"/>
      <c r="BP40" s="195"/>
      <c r="BQ40" s="129" t="s">
        <v>222</v>
      </c>
      <c r="BR40" s="130"/>
    </row>
    <row r="41" spans="1:70" ht="31.5" customHeight="1">
      <c r="A41" s="64">
        <v>7</v>
      </c>
      <c r="B41" s="65" t="s">
        <v>215</v>
      </c>
      <c r="C41" s="142" t="s">
        <v>232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3</v>
      </c>
      <c r="P41" s="130"/>
      <c r="Q41" s="144">
        <f t="shared" si="0"/>
        <v>90</v>
      </c>
      <c r="R41" s="127"/>
      <c r="S41" s="126">
        <f t="shared" si="1"/>
        <v>90</v>
      </c>
      <c r="T41" s="127"/>
      <c r="U41" s="124"/>
      <c r="V41" s="130"/>
      <c r="W41" s="126">
        <f t="shared" si="2"/>
        <v>90</v>
      </c>
      <c r="X41" s="127"/>
      <c r="Y41" s="1"/>
      <c r="Z41" s="126">
        <f t="shared" si="3"/>
        <v>0</v>
      </c>
      <c r="AA41" s="127"/>
      <c r="AB41" s="126">
        <f t="shared" si="4"/>
        <v>0</v>
      </c>
      <c r="AC41" s="127"/>
      <c r="AD41" s="124"/>
      <c r="AE41" s="130"/>
      <c r="AF41" s="124"/>
      <c r="AG41" s="130"/>
      <c r="AH41" s="124"/>
      <c r="AI41" s="130"/>
      <c r="AJ41" s="126">
        <f t="shared" si="5"/>
        <v>0</v>
      </c>
      <c r="AK41" s="127"/>
      <c r="AL41" s="2" t="e">
        <f t="shared" si="6"/>
        <v>#DIV/0!</v>
      </c>
      <c r="AM41" s="141"/>
      <c r="AN41" s="130"/>
      <c r="AO41" s="124"/>
      <c r="AP41" s="130"/>
      <c r="AQ41" s="124"/>
      <c r="AR41" s="130"/>
      <c r="AS41" s="124"/>
      <c r="AT41" s="130"/>
      <c r="AU41" s="1">
        <v>3</v>
      </c>
      <c r="AV41" s="126">
        <f t="shared" si="7"/>
        <v>90</v>
      </c>
      <c r="AW41" s="127"/>
      <c r="AX41" s="126">
        <f t="shared" si="8"/>
        <v>36</v>
      </c>
      <c r="AY41" s="128"/>
      <c r="AZ41" s="124">
        <v>18</v>
      </c>
      <c r="BA41" s="130"/>
      <c r="BB41" s="124"/>
      <c r="BC41" s="130"/>
      <c r="BD41" s="124">
        <v>18</v>
      </c>
      <c r="BE41" s="130"/>
      <c r="BF41" s="126">
        <f t="shared" si="9"/>
        <v>54</v>
      </c>
      <c r="BG41" s="127"/>
      <c r="BH41" s="2">
        <f t="shared" si="10"/>
        <v>60</v>
      </c>
      <c r="BI41" s="141"/>
      <c r="BJ41" s="130"/>
      <c r="BK41" s="124"/>
      <c r="BL41" s="125"/>
      <c r="BM41" s="124"/>
      <c r="BN41" s="130"/>
      <c r="BO41" s="124" t="s">
        <v>111</v>
      </c>
      <c r="BP41" s="125"/>
      <c r="BQ41" s="129" t="s">
        <v>222</v>
      </c>
      <c r="BR41" s="130"/>
    </row>
    <row r="42" spans="1:70" ht="31.5" customHeight="1">
      <c r="A42" s="99">
        <v>8</v>
      </c>
      <c r="B42" s="100" t="s">
        <v>118</v>
      </c>
      <c r="C42" s="284" t="s">
        <v>235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128"/>
      <c r="O42" s="126">
        <v>3</v>
      </c>
      <c r="P42" s="127"/>
      <c r="Q42" s="144">
        <f t="shared" si="0"/>
        <v>90</v>
      </c>
      <c r="R42" s="127"/>
      <c r="S42" s="126">
        <f t="shared" si="1"/>
        <v>90</v>
      </c>
      <c r="T42" s="127"/>
      <c r="U42" s="126"/>
      <c r="V42" s="127"/>
      <c r="W42" s="126">
        <f t="shared" si="2"/>
        <v>90</v>
      </c>
      <c r="X42" s="127"/>
      <c r="Y42" s="1"/>
      <c r="Z42" s="126">
        <f t="shared" si="3"/>
        <v>0</v>
      </c>
      <c r="AA42" s="127"/>
      <c r="AB42" s="126">
        <f t="shared" si="4"/>
        <v>0</v>
      </c>
      <c r="AC42" s="127"/>
      <c r="AD42" s="126"/>
      <c r="AE42" s="127"/>
      <c r="AF42" s="126"/>
      <c r="AG42" s="127"/>
      <c r="AH42" s="126"/>
      <c r="AI42" s="127"/>
      <c r="AJ42" s="126">
        <f t="shared" si="5"/>
        <v>0</v>
      </c>
      <c r="AK42" s="127"/>
      <c r="AL42" s="101" t="e">
        <f t="shared" si="6"/>
        <v>#DIV/0!</v>
      </c>
      <c r="AM42" s="144"/>
      <c r="AN42" s="127"/>
      <c r="AO42" s="126"/>
      <c r="AP42" s="127"/>
      <c r="AQ42" s="126"/>
      <c r="AR42" s="127"/>
      <c r="AS42" s="126"/>
      <c r="AT42" s="127"/>
      <c r="AU42" s="1">
        <v>3</v>
      </c>
      <c r="AV42" s="126">
        <f t="shared" si="7"/>
        <v>90</v>
      </c>
      <c r="AW42" s="127"/>
      <c r="AX42" s="126">
        <f t="shared" si="8"/>
        <v>36</v>
      </c>
      <c r="AY42" s="128"/>
      <c r="AZ42" s="126">
        <v>18</v>
      </c>
      <c r="BA42" s="127"/>
      <c r="BB42" s="126"/>
      <c r="BC42" s="127"/>
      <c r="BD42" s="126">
        <v>18</v>
      </c>
      <c r="BE42" s="127"/>
      <c r="BF42" s="126">
        <f t="shared" si="9"/>
        <v>54</v>
      </c>
      <c r="BG42" s="127"/>
      <c r="BH42" s="101">
        <f t="shared" si="10"/>
        <v>60</v>
      </c>
      <c r="BI42" s="144"/>
      <c r="BJ42" s="127"/>
      <c r="BK42" s="126"/>
      <c r="BL42" s="128"/>
      <c r="BM42" s="126"/>
      <c r="BN42" s="127"/>
      <c r="BO42" s="126" t="s">
        <v>97</v>
      </c>
      <c r="BP42" s="128"/>
      <c r="BQ42" s="129" t="s">
        <v>222</v>
      </c>
      <c r="BR42" s="130"/>
    </row>
    <row r="43" spans="1:70" ht="52.5" customHeight="1">
      <c r="A43" s="64">
        <v>9</v>
      </c>
      <c r="B43" s="65" t="s">
        <v>121</v>
      </c>
      <c r="C43" s="142" t="s">
        <v>238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24">
        <v>1.5</v>
      </c>
      <c r="P43" s="130"/>
      <c r="Q43" s="144">
        <f t="shared" si="0"/>
        <v>45</v>
      </c>
      <c r="R43" s="127"/>
      <c r="S43" s="126">
        <f t="shared" si="1"/>
        <v>45</v>
      </c>
      <c r="T43" s="127"/>
      <c r="U43" s="124"/>
      <c r="V43" s="130"/>
      <c r="W43" s="126">
        <f t="shared" si="2"/>
        <v>45</v>
      </c>
      <c r="X43" s="127"/>
      <c r="Y43" s="1"/>
      <c r="Z43" s="126">
        <f t="shared" si="3"/>
        <v>0</v>
      </c>
      <c r="AA43" s="127"/>
      <c r="AB43" s="126">
        <f t="shared" si="4"/>
        <v>0</v>
      </c>
      <c r="AC43" s="127"/>
      <c r="AD43" s="124"/>
      <c r="AE43" s="130"/>
      <c r="AF43" s="124"/>
      <c r="AG43" s="130"/>
      <c r="AH43" s="124"/>
      <c r="AI43" s="130"/>
      <c r="AJ43" s="126">
        <f t="shared" si="5"/>
        <v>0</v>
      </c>
      <c r="AK43" s="127"/>
      <c r="AL43" s="2" t="e">
        <f t="shared" si="6"/>
        <v>#DIV/0!</v>
      </c>
      <c r="AM43" s="141"/>
      <c r="AN43" s="130"/>
      <c r="AO43" s="124"/>
      <c r="AP43" s="130"/>
      <c r="AQ43" s="124"/>
      <c r="AR43" s="130"/>
      <c r="AS43" s="124"/>
      <c r="AT43" s="130"/>
      <c r="AU43" s="1">
        <v>1.5</v>
      </c>
      <c r="AV43" s="126">
        <f t="shared" si="7"/>
        <v>45</v>
      </c>
      <c r="AW43" s="127"/>
      <c r="AX43" s="126">
        <f t="shared" si="8"/>
        <v>0</v>
      </c>
      <c r="AY43" s="128"/>
      <c r="AZ43" s="124"/>
      <c r="BA43" s="130"/>
      <c r="BB43" s="124"/>
      <c r="BC43" s="130"/>
      <c r="BD43" s="124"/>
      <c r="BE43" s="130"/>
      <c r="BF43" s="126">
        <f t="shared" si="9"/>
        <v>45</v>
      </c>
      <c r="BG43" s="127"/>
      <c r="BH43" s="2">
        <f t="shared" si="10"/>
        <v>100</v>
      </c>
      <c r="BI43" s="141">
        <v>2</v>
      </c>
      <c r="BJ43" s="130"/>
      <c r="BK43" s="124"/>
      <c r="BL43" s="125"/>
      <c r="BM43" s="124"/>
      <c r="BN43" s="130"/>
      <c r="BO43" s="124" t="s">
        <v>97</v>
      </c>
      <c r="BP43" s="125"/>
      <c r="BQ43" s="129" t="s">
        <v>222</v>
      </c>
      <c r="BR43" s="130"/>
    </row>
    <row r="44" spans="1:70" ht="16.5" customHeight="1" thickBot="1">
      <c r="A44" s="74"/>
      <c r="B44" s="75"/>
      <c r="C44" s="140" t="s">
        <v>135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23"/>
      <c r="O44" s="144">
        <f>SUM(O35:P43)</f>
        <v>59</v>
      </c>
      <c r="P44" s="127"/>
      <c r="Q44" s="144">
        <f>SUM(Q35:R43)</f>
        <v>1770</v>
      </c>
      <c r="R44" s="127"/>
      <c r="S44" s="144">
        <f>SUM(S35:T43)</f>
        <v>1320</v>
      </c>
      <c r="T44" s="127"/>
      <c r="U44" s="144">
        <f>SUM(U35:V43)</f>
        <v>0</v>
      </c>
      <c r="V44" s="127"/>
      <c r="W44" s="144">
        <f>SUM(W35:X43)</f>
        <v>1320</v>
      </c>
      <c r="X44" s="127"/>
      <c r="Y44" s="76">
        <f>SUM(Y35:Y43)</f>
        <v>21.5</v>
      </c>
      <c r="Z44" s="154">
        <f>SUM(Z35:AA43)</f>
        <v>645</v>
      </c>
      <c r="AA44" s="123"/>
      <c r="AB44" s="144">
        <f>SUM(AB35:AC43)</f>
        <v>234</v>
      </c>
      <c r="AC44" s="127"/>
      <c r="AD44" s="144">
        <f>SUM(AD35:AE43)</f>
        <v>122</v>
      </c>
      <c r="AE44" s="127"/>
      <c r="AF44" s="144">
        <f>SUM(AF35:AG43)</f>
        <v>0</v>
      </c>
      <c r="AG44" s="127"/>
      <c r="AH44" s="144">
        <f>SUM(AH35:AI43)</f>
        <v>112</v>
      </c>
      <c r="AI44" s="127"/>
      <c r="AJ44" s="144">
        <f>SUM(AJ35:AK43)</f>
        <v>411</v>
      </c>
      <c r="AK44" s="127"/>
      <c r="AL44" s="2">
        <f t="shared" si="6"/>
        <v>63.720930232558139</v>
      </c>
      <c r="AM44" s="141"/>
      <c r="AN44" s="130"/>
      <c r="AO44" s="124"/>
      <c r="AP44" s="130"/>
      <c r="AQ44" s="124"/>
      <c r="AR44" s="130"/>
      <c r="AS44" s="124"/>
      <c r="AT44" s="130"/>
      <c r="AU44" s="76">
        <f>SUM(AU35:AU43)</f>
        <v>22.5</v>
      </c>
      <c r="AV44" s="154">
        <f>SUM(AV35:AW43)</f>
        <v>675</v>
      </c>
      <c r="AW44" s="123"/>
      <c r="AX44" s="144">
        <f>SUM(AX35:AY43)</f>
        <v>248</v>
      </c>
      <c r="AY44" s="127"/>
      <c r="AZ44" s="144">
        <f>SUM(AZ35:BA43)</f>
        <v>126</v>
      </c>
      <c r="BA44" s="127"/>
      <c r="BB44" s="144">
        <f>SUM(BB35:BC43)</f>
        <v>0</v>
      </c>
      <c r="BC44" s="127"/>
      <c r="BD44" s="144">
        <f>SUM(BD35:BE43)</f>
        <v>122</v>
      </c>
      <c r="BE44" s="127"/>
      <c r="BF44" s="144">
        <f>SUM(BF35:BG43)</f>
        <v>427</v>
      </c>
      <c r="BG44" s="127"/>
      <c r="BH44" s="77"/>
      <c r="BI44" s="158"/>
      <c r="BJ44" s="123"/>
      <c r="BK44" s="140"/>
      <c r="BL44" s="123"/>
      <c r="BM44" s="140"/>
      <c r="BN44" s="123"/>
      <c r="BO44" s="140"/>
      <c r="BP44" s="123"/>
      <c r="BQ44" s="122"/>
      <c r="BR44" s="123"/>
    </row>
    <row r="45" spans="1:70" ht="14.25" customHeight="1" thickBot="1">
      <c r="A45" s="147" t="s">
        <v>143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9"/>
    </row>
    <row r="46" spans="1:70" ht="16.5" customHeight="1">
      <c r="A46" s="64">
        <v>10</v>
      </c>
      <c r="B46" s="65" t="s">
        <v>244</v>
      </c>
      <c r="C46" s="142" t="s">
        <v>221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3</v>
      </c>
      <c r="P46" s="130"/>
      <c r="Q46" s="144">
        <f t="shared" ref="Q46:Q48" si="11">O46*30</f>
        <v>90</v>
      </c>
      <c r="R46" s="127"/>
      <c r="S46" s="126">
        <f t="shared" ref="S46:S48" si="12">W46</f>
        <v>90</v>
      </c>
      <c r="T46" s="127"/>
      <c r="U46" s="124"/>
      <c r="V46" s="130"/>
      <c r="W46" s="126">
        <f t="shared" ref="W46:W48" si="13">Z46+AV46</f>
        <v>90</v>
      </c>
      <c r="X46" s="127"/>
      <c r="Y46" s="1"/>
      <c r="Z46" s="126">
        <f t="shared" ref="Z46:Z48" si="14">Y46*30</f>
        <v>0</v>
      </c>
      <c r="AA46" s="127"/>
      <c r="AB46" s="126">
        <f t="shared" ref="AB46:AB48" si="15">AD46+AF46+AH46</f>
        <v>0</v>
      </c>
      <c r="AC46" s="127"/>
      <c r="AD46" s="124"/>
      <c r="AE46" s="130"/>
      <c r="AF46" s="124"/>
      <c r="AG46" s="130"/>
      <c r="AH46" s="124"/>
      <c r="AI46" s="130"/>
      <c r="AJ46" s="126">
        <f t="shared" ref="AJ46:AJ48" si="16">Z46-AB46</f>
        <v>0</v>
      </c>
      <c r="AK46" s="127"/>
      <c r="AL46" s="2" t="e">
        <f t="shared" ref="AL46:AL49" si="17">AJ46/Z46*100</f>
        <v>#DIV/0!</v>
      </c>
      <c r="AM46" s="141"/>
      <c r="AN46" s="130"/>
      <c r="AO46" s="124"/>
      <c r="AP46" s="130"/>
      <c r="AQ46" s="124"/>
      <c r="AR46" s="130"/>
      <c r="AS46" s="124"/>
      <c r="AT46" s="130"/>
      <c r="AU46" s="1">
        <v>3</v>
      </c>
      <c r="AV46" s="126">
        <f t="shared" ref="AV46:AV48" si="18">AU46*30</f>
        <v>90</v>
      </c>
      <c r="AW46" s="127"/>
      <c r="AX46" s="126">
        <f t="shared" ref="AX46:AX48" si="19">AZ46+BB46+BD46</f>
        <v>30</v>
      </c>
      <c r="AY46" s="128"/>
      <c r="AZ46" s="124">
        <v>16</v>
      </c>
      <c r="BA46" s="130"/>
      <c r="BB46" s="124"/>
      <c r="BC46" s="130"/>
      <c r="BD46" s="124">
        <v>14</v>
      </c>
      <c r="BE46" s="130"/>
      <c r="BF46" s="126">
        <f t="shared" ref="BF46:BF48" si="20">AV46-AX46</f>
        <v>60</v>
      </c>
      <c r="BG46" s="127"/>
      <c r="BH46" s="2">
        <f t="shared" ref="BH46:BH49" si="21">BF46/AV46*100</f>
        <v>66.666666666666657</v>
      </c>
      <c r="BI46" s="169"/>
      <c r="BJ46" s="170"/>
      <c r="BK46" s="124"/>
      <c r="BL46" s="125"/>
      <c r="BM46" s="124"/>
      <c r="BN46" s="130"/>
      <c r="BO46" s="124" t="s">
        <v>111</v>
      </c>
      <c r="BP46" s="125"/>
      <c r="BQ46" s="120" t="s">
        <v>146</v>
      </c>
      <c r="BR46" s="121"/>
    </row>
    <row r="47" spans="1:70" ht="15.75" customHeight="1">
      <c r="A47" s="64">
        <v>11</v>
      </c>
      <c r="B47" s="65" t="s">
        <v>149</v>
      </c>
      <c r="C47" s="142" t="s">
        <v>154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6</v>
      </c>
      <c r="P47" s="130"/>
      <c r="Q47" s="144">
        <f t="shared" si="11"/>
        <v>180</v>
      </c>
      <c r="R47" s="127"/>
      <c r="S47" s="126">
        <f t="shared" si="12"/>
        <v>180</v>
      </c>
      <c r="T47" s="127"/>
      <c r="U47" s="124"/>
      <c r="V47" s="130"/>
      <c r="W47" s="126">
        <f t="shared" si="13"/>
        <v>180</v>
      </c>
      <c r="X47" s="127"/>
      <c r="Y47" s="1">
        <v>3</v>
      </c>
      <c r="Z47" s="126">
        <f t="shared" si="14"/>
        <v>90</v>
      </c>
      <c r="AA47" s="127"/>
      <c r="AB47" s="126">
        <f t="shared" si="15"/>
        <v>30</v>
      </c>
      <c r="AC47" s="127"/>
      <c r="AD47" s="124">
        <v>16</v>
      </c>
      <c r="AE47" s="130"/>
      <c r="AF47" s="124"/>
      <c r="AG47" s="130"/>
      <c r="AH47" s="124">
        <v>14</v>
      </c>
      <c r="AI47" s="130"/>
      <c r="AJ47" s="126">
        <f t="shared" si="16"/>
        <v>60</v>
      </c>
      <c r="AK47" s="127"/>
      <c r="AL47" s="2">
        <f t="shared" si="17"/>
        <v>66.666666666666657</v>
      </c>
      <c r="AM47" s="141"/>
      <c r="AN47" s="130"/>
      <c r="AO47" s="124"/>
      <c r="AP47" s="130"/>
      <c r="AQ47" s="124"/>
      <c r="AR47" s="130"/>
      <c r="AS47" s="124" t="s">
        <v>93</v>
      </c>
      <c r="AT47" s="130"/>
      <c r="AU47" s="1">
        <v>3</v>
      </c>
      <c r="AV47" s="126">
        <f t="shared" si="18"/>
        <v>90</v>
      </c>
      <c r="AW47" s="127"/>
      <c r="AX47" s="126">
        <f t="shared" si="19"/>
        <v>30</v>
      </c>
      <c r="AY47" s="128"/>
      <c r="AZ47" s="124">
        <v>16</v>
      </c>
      <c r="BA47" s="130"/>
      <c r="BB47" s="124"/>
      <c r="BC47" s="130"/>
      <c r="BD47" s="124">
        <v>14</v>
      </c>
      <c r="BE47" s="130"/>
      <c r="BF47" s="126">
        <f t="shared" si="20"/>
        <v>60</v>
      </c>
      <c r="BG47" s="127"/>
      <c r="BH47" s="2">
        <f t="shared" si="21"/>
        <v>66.666666666666657</v>
      </c>
      <c r="BI47" s="141"/>
      <c r="BJ47" s="130"/>
      <c r="BK47" s="124"/>
      <c r="BL47" s="125"/>
      <c r="BM47" s="124"/>
      <c r="BN47" s="130"/>
      <c r="BO47" s="124" t="s">
        <v>111</v>
      </c>
      <c r="BP47" s="125"/>
      <c r="BQ47" s="129"/>
      <c r="BR47" s="130"/>
    </row>
    <row r="48" spans="1:70" ht="30.75" customHeight="1">
      <c r="A48" s="64">
        <v>12</v>
      </c>
      <c r="B48" s="65" t="s">
        <v>227</v>
      </c>
      <c r="C48" s="142" t="s">
        <v>246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4</v>
      </c>
      <c r="P48" s="130"/>
      <c r="Q48" s="144">
        <f t="shared" si="11"/>
        <v>120</v>
      </c>
      <c r="R48" s="127"/>
      <c r="S48" s="126">
        <f t="shared" si="12"/>
        <v>120</v>
      </c>
      <c r="T48" s="127"/>
      <c r="U48" s="124"/>
      <c r="V48" s="130"/>
      <c r="W48" s="126">
        <f t="shared" si="13"/>
        <v>120</v>
      </c>
      <c r="X48" s="127"/>
      <c r="Y48" s="1">
        <v>4</v>
      </c>
      <c r="Z48" s="126">
        <f t="shared" si="14"/>
        <v>120</v>
      </c>
      <c r="AA48" s="127"/>
      <c r="AB48" s="126">
        <f t="shared" si="15"/>
        <v>50</v>
      </c>
      <c r="AC48" s="127"/>
      <c r="AD48" s="124">
        <v>26</v>
      </c>
      <c r="AE48" s="130"/>
      <c r="AF48" s="124"/>
      <c r="AG48" s="130"/>
      <c r="AH48" s="124">
        <v>24</v>
      </c>
      <c r="AI48" s="130"/>
      <c r="AJ48" s="126">
        <f t="shared" si="16"/>
        <v>70</v>
      </c>
      <c r="AK48" s="127"/>
      <c r="AL48" s="2">
        <f t="shared" si="17"/>
        <v>58.333333333333336</v>
      </c>
      <c r="AM48" s="141"/>
      <c r="AN48" s="130"/>
      <c r="AO48" s="124"/>
      <c r="AP48" s="130"/>
      <c r="AQ48" s="124"/>
      <c r="AR48" s="130"/>
      <c r="AS48" s="124" t="s">
        <v>101</v>
      </c>
      <c r="AT48" s="130"/>
      <c r="AU48" s="1"/>
      <c r="AV48" s="126">
        <f t="shared" si="18"/>
        <v>0</v>
      </c>
      <c r="AW48" s="127"/>
      <c r="AX48" s="126">
        <f t="shared" si="19"/>
        <v>0</v>
      </c>
      <c r="AY48" s="128"/>
      <c r="AZ48" s="124"/>
      <c r="BA48" s="130"/>
      <c r="BB48" s="124"/>
      <c r="BC48" s="130"/>
      <c r="BD48" s="124"/>
      <c r="BE48" s="130"/>
      <c r="BF48" s="126">
        <f t="shared" si="20"/>
        <v>0</v>
      </c>
      <c r="BG48" s="127"/>
      <c r="BH48" s="2" t="e">
        <f t="shared" si="21"/>
        <v>#DIV/0!</v>
      </c>
      <c r="BI48" s="141"/>
      <c r="BJ48" s="130"/>
      <c r="BK48" s="124"/>
      <c r="BL48" s="125"/>
      <c r="BM48" s="124"/>
      <c r="BN48" s="130"/>
      <c r="BO48" s="124"/>
      <c r="BP48" s="125"/>
      <c r="BQ48" s="129" t="s">
        <v>222</v>
      </c>
      <c r="BR48" s="130"/>
    </row>
    <row r="49" spans="1:70" ht="16.5" customHeight="1" thickBot="1">
      <c r="A49" s="74"/>
      <c r="B49" s="75"/>
      <c r="C49" s="140" t="s">
        <v>135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23"/>
      <c r="O49" s="154">
        <f>SUM(O46:P48)</f>
        <v>13</v>
      </c>
      <c r="P49" s="123"/>
      <c r="Q49" s="154">
        <f>SUM(Q46:R48)</f>
        <v>390</v>
      </c>
      <c r="R49" s="123"/>
      <c r="S49" s="154">
        <f>SUM(S46:T48)</f>
        <v>390</v>
      </c>
      <c r="T49" s="123"/>
      <c r="U49" s="154">
        <f>SUM(U46:V48)</f>
        <v>0</v>
      </c>
      <c r="V49" s="123"/>
      <c r="W49" s="154">
        <f>SUM(W46:X48)</f>
        <v>390</v>
      </c>
      <c r="X49" s="123"/>
      <c r="Y49" s="76">
        <f>SUM(Y46:Y48)</f>
        <v>7</v>
      </c>
      <c r="Z49" s="154">
        <f>SUM(Z46:AA48)</f>
        <v>210</v>
      </c>
      <c r="AA49" s="123"/>
      <c r="AB49" s="154">
        <f>SUM(AB46:AC48)</f>
        <v>80</v>
      </c>
      <c r="AC49" s="123"/>
      <c r="AD49" s="154">
        <f>SUM(AD46:AE48)</f>
        <v>42</v>
      </c>
      <c r="AE49" s="123"/>
      <c r="AF49" s="154">
        <f>SUM(AF46:AG48)</f>
        <v>0</v>
      </c>
      <c r="AG49" s="123"/>
      <c r="AH49" s="154">
        <f>SUM(AH46:AI48)</f>
        <v>38</v>
      </c>
      <c r="AI49" s="123"/>
      <c r="AJ49" s="154">
        <f>SUM(AJ46:AK48)</f>
        <v>130</v>
      </c>
      <c r="AK49" s="123"/>
      <c r="AL49" s="2">
        <f t="shared" si="17"/>
        <v>61.904761904761905</v>
      </c>
      <c r="AM49" s="141"/>
      <c r="AN49" s="130"/>
      <c r="AO49" s="124"/>
      <c r="AP49" s="130"/>
      <c r="AQ49" s="124"/>
      <c r="AR49" s="130"/>
      <c r="AS49" s="124"/>
      <c r="AT49" s="130"/>
      <c r="AU49" s="76">
        <f>SUM(AU46:AU48)</f>
        <v>6</v>
      </c>
      <c r="AV49" s="154">
        <f>SUM(AV46:AW48)</f>
        <v>180</v>
      </c>
      <c r="AW49" s="123"/>
      <c r="AX49" s="154">
        <f>SUM(AX46:AY48)</f>
        <v>60</v>
      </c>
      <c r="AY49" s="123"/>
      <c r="AZ49" s="154">
        <f>SUM(AZ46:BA48)</f>
        <v>32</v>
      </c>
      <c r="BA49" s="123"/>
      <c r="BB49" s="154">
        <f>SUM(BB46:BC48)</f>
        <v>0</v>
      </c>
      <c r="BC49" s="123"/>
      <c r="BD49" s="154">
        <f>SUM(BD46:BE48)</f>
        <v>28</v>
      </c>
      <c r="BE49" s="123"/>
      <c r="BF49" s="154">
        <f>SUM(BF46:BG48)</f>
        <v>120</v>
      </c>
      <c r="BG49" s="123"/>
      <c r="BH49" s="2">
        <f t="shared" si="21"/>
        <v>66.666666666666657</v>
      </c>
      <c r="BI49" s="141"/>
      <c r="BJ49" s="130"/>
      <c r="BK49" s="140"/>
      <c r="BL49" s="123"/>
      <c r="BM49" s="140"/>
      <c r="BN49" s="123"/>
      <c r="BO49" s="140"/>
      <c r="BP49" s="123"/>
      <c r="BQ49" s="122"/>
      <c r="BR49" s="123"/>
    </row>
    <row r="50" spans="1:70" ht="14.25" customHeight="1">
      <c r="A50" s="147" t="s">
        <v>165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9"/>
    </row>
    <row r="51" spans="1:70" ht="30" customHeight="1">
      <c r="A51" s="64">
        <v>13</v>
      </c>
      <c r="B51" s="65" t="s">
        <v>132</v>
      </c>
      <c r="C51" s="142" t="s">
        <v>247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24">
        <v>3</v>
      </c>
      <c r="P51" s="130"/>
      <c r="Q51" s="144">
        <f t="shared" ref="Q51:Q53" si="22">O51*30</f>
        <v>90</v>
      </c>
      <c r="R51" s="127"/>
      <c r="S51" s="126">
        <f t="shared" ref="S51:S53" si="23">W51</f>
        <v>90</v>
      </c>
      <c r="T51" s="127"/>
      <c r="U51" s="124"/>
      <c r="V51" s="130"/>
      <c r="W51" s="126">
        <f t="shared" ref="W51:W53" si="24">Z51+AV51</f>
        <v>90</v>
      </c>
      <c r="X51" s="127"/>
      <c r="Y51" s="1"/>
      <c r="Z51" s="126">
        <f t="shared" ref="Z51:Z53" si="25">Y51*30</f>
        <v>0</v>
      </c>
      <c r="AA51" s="127"/>
      <c r="AB51" s="126">
        <f t="shared" ref="AB51:AB53" si="26">AD51+AF51+AH51</f>
        <v>0</v>
      </c>
      <c r="AC51" s="127"/>
      <c r="AD51" s="124"/>
      <c r="AE51" s="130"/>
      <c r="AF51" s="124"/>
      <c r="AG51" s="130"/>
      <c r="AH51" s="124"/>
      <c r="AI51" s="130"/>
      <c r="AJ51" s="126">
        <f t="shared" ref="AJ51:AJ53" si="27">Z51-AB51</f>
        <v>0</v>
      </c>
      <c r="AK51" s="127"/>
      <c r="AL51" s="2" t="e">
        <f t="shared" ref="AL51:AL53" si="28">AJ51/Z51*100</f>
        <v>#DIV/0!</v>
      </c>
      <c r="AM51" s="141"/>
      <c r="AN51" s="130"/>
      <c r="AO51" s="124"/>
      <c r="AP51" s="130"/>
      <c r="AQ51" s="124"/>
      <c r="AR51" s="130"/>
      <c r="AS51" s="124"/>
      <c r="AT51" s="130"/>
      <c r="AU51" s="1">
        <v>3</v>
      </c>
      <c r="AV51" s="126">
        <f t="shared" ref="AV51:AV53" si="29">AU51*30</f>
        <v>90</v>
      </c>
      <c r="AW51" s="127"/>
      <c r="AX51" s="126">
        <f t="shared" ref="AX51:AX53" si="30">AZ51+BB51+BD51</f>
        <v>0</v>
      </c>
      <c r="AY51" s="128"/>
      <c r="AZ51" s="124"/>
      <c r="BA51" s="130"/>
      <c r="BB51" s="124"/>
      <c r="BC51" s="130"/>
      <c r="BD51" s="124"/>
      <c r="BE51" s="130"/>
      <c r="BF51" s="126">
        <f t="shared" ref="BF51:BF53" si="31">AV51-AX51</f>
        <v>90</v>
      </c>
      <c r="BG51" s="127"/>
      <c r="BH51" s="2">
        <f t="shared" ref="BH51:BH54" si="32">BF51/AV51*100</f>
        <v>100</v>
      </c>
      <c r="BI51" s="141"/>
      <c r="BJ51" s="130"/>
      <c r="BK51" s="124"/>
      <c r="BL51" s="125"/>
      <c r="BM51" s="124"/>
      <c r="BN51" s="130"/>
      <c r="BO51" s="124" t="s">
        <v>111</v>
      </c>
      <c r="BP51" s="125"/>
      <c r="BQ51" s="129" t="s">
        <v>222</v>
      </c>
      <c r="BR51" s="130"/>
    </row>
    <row r="52" spans="1:70" ht="15.75" customHeight="1">
      <c r="A52" s="64"/>
      <c r="B52" s="65"/>
      <c r="C52" s="142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24"/>
      <c r="P52" s="130"/>
      <c r="Q52" s="144">
        <f t="shared" si="22"/>
        <v>0</v>
      </c>
      <c r="R52" s="127"/>
      <c r="S52" s="126">
        <f t="shared" si="23"/>
        <v>0</v>
      </c>
      <c r="T52" s="127"/>
      <c r="U52" s="124"/>
      <c r="V52" s="130"/>
      <c r="W52" s="126">
        <f t="shared" si="24"/>
        <v>0</v>
      </c>
      <c r="X52" s="127"/>
      <c r="Y52" s="1"/>
      <c r="Z52" s="126">
        <f t="shared" si="25"/>
        <v>0</v>
      </c>
      <c r="AA52" s="127"/>
      <c r="AB52" s="126">
        <f t="shared" si="26"/>
        <v>0</v>
      </c>
      <c r="AC52" s="127"/>
      <c r="AD52" s="124"/>
      <c r="AE52" s="130"/>
      <c r="AF52" s="124"/>
      <c r="AG52" s="130"/>
      <c r="AH52" s="124"/>
      <c r="AI52" s="130"/>
      <c r="AJ52" s="126">
        <f t="shared" si="27"/>
        <v>0</v>
      </c>
      <c r="AK52" s="127"/>
      <c r="AL52" s="2" t="e">
        <f t="shared" si="28"/>
        <v>#DIV/0!</v>
      </c>
      <c r="AM52" s="141"/>
      <c r="AN52" s="130"/>
      <c r="AO52" s="124"/>
      <c r="AP52" s="130"/>
      <c r="AQ52" s="124"/>
      <c r="AR52" s="130"/>
      <c r="AS52" s="124"/>
      <c r="AT52" s="130"/>
      <c r="AU52" s="1"/>
      <c r="AV52" s="126">
        <f t="shared" si="29"/>
        <v>0</v>
      </c>
      <c r="AW52" s="127"/>
      <c r="AX52" s="126">
        <f t="shared" si="30"/>
        <v>0</v>
      </c>
      <c r="AY52" s="128"/>
      <c r="AZ52" s="124"/>
      <c r="BA52" s="130"/>
      <c r="BB52" s="124"/>
      <c r="BC52" s="130"/>
      <c r="BD52" s="124"/>
      <c r="BE52" s="130"/>
      <c r="BF52" s="126">
        <f t="shared" si="31"/>
        <v>0</v>
      </c>
      <c r="BG52" s="127"/>
      <c r="BH52" s="2" t="e">
        <f t="shared" si="32"/>
        <v>#DIV/0!</v>
      </c>
      <c r="BI52" s="141"/>
      <c r="BJ52" s="130"/>
      <c r="BK52" s="124"/>
      <c r="BL52" s="125"/>
      <c r="BM52" s="124"/>
      <c r="BN52" s="130"/>
      <c r="BO52" s="124"/>
      <c r="BP52" s="125"/>
      <c r="BQ52" s="129"/>
      <c r="BR52" s="130"/>
    </row>
    <row r="53" spans="1:70" ht="15.75" customHeight="1">
      <c r="A53" s="64"/>
      <c r="B53" s="65"/>
      <c r="C53" s="142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24"/>
      <c r="P53" s="130"/>
      <c r="Q53" s="144">
        <f t="shared" si="22"/>
        <v>0</v>
      </c>
      <c r="R53" s="127"/>
      <c r="S53" s="126">
        <f t="shared" si="23"/>
        <v>0</v>
      </c>
      <c r="T53" s="127"/>
      <c r="U53" s="124"/>
      <c r="V53" s="130"/>
      <c r="W53" s="126">
        <f t="shared" si="24"/>
        <v>0</v>
      </c>
      <c r="X53" s="127"/>
      <c r="Y53" s="1"/>
      <c r="Z53" s="126">
        <f t="shared" si="25"/>
        <v>0</v>
      </c>
      <c r="AA53" s="127"/>
      <c r="AB53" s="126">
        <f t="shared" si="26"/>
        <v>0</v>
      </c>
      <c r="AC53" s="127"/>
      <c r="AD53" s="124"/>
      <c r="AE53" s="130"/>
      <c r="AF53" s="124"/>
      <c r="AG53" s="130"/>
      <c r="AH53" s="124"/>
      <c r="AI53" s="130"/>
      <c r="AJ53" s="126">
        <f t="shared" si="27"/>
        <v>0</v>
      </c>
      <c r="AK53" s="127"/>
      <c r="AL53" s="2" t="e">
        <f t="shared" si="28"/>
        <v>#DIV/0!</v>
      </c>
      <c r="AM53" s="141"/>
      <c r="AN53" s="130"/>
      <c r="AO53" s="124"/>
      <c r="AP53" s="130"/>
      <c r="AQ53" s="124"/>
      <c r="AR53" s="130"/>
      <c r="AS53" s="124"/>
      <c r="AT53" s="130"/>
      <c r="AU53" s="1"/>
      <c r="AV53" s="126">
        <f t="shared" si="29"/>
        <v>0</v>
      </c>
      <c r="AW53" s="127"/>
      <c r="AX53" s="126">
        <f t="shared" si="30"/>
        <v>0</v>
      </c>
      <c r="AY53" s="128"/>
      <c r="AZ53" s="124"/>
      <c r="BA53" s="130"/>
      <c r="BB53" s="124"/>
      <c r="BC53" s="130"/>
      <c r="BD53" s="124"/>
      <c r="BE53" s="130"/>
      <c r="BF53" s="126">
        <f t="shared" si="31"/>
        <v>0</v>
      </c>
      <c r="BG53" s="127"/>
      <c r="BH53" s="2" t="e">
        <f t="shared" si="32"/>
        <v>#DIV/0!</v>
      </c>
      <c r="BI53" s="141"/>
      <c r="BJ53" s="130"/>
      <c r="BK53" s="124"/>
      <c r="BL53" s="125"/>
      <c r="BM53" s="124"/>
      <c r="BN53" s="130"/>
      <c r="BO53" s="124"/>
      <c r="BP53" s="125"/>
      <c r="BQ53" s="129"/>
      <c r="BR53" s="130"/>
    </row>
    <row r="54" spans="1:70" ht="16.5" customHeight="1">
      <c r="A54" s="74"/>
      <c r="B54" s="75"/>
      <c r="C54" s="140" t="s">
        <v>135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23"/>
      <c r="O54" s="154">
        <f>SUM(O51:P53)</f>
        <v>3</v>
      </c>
      <c r="P54" s="123"/>
      <c r="Q54" s="154">
        <f>SUM(Q51:R53)</f>
        <v>90</v>
      </c>
      <c r="R54" s="123"/>
      <c r="S54" s="154">
        <f>SUM(S51:T53)</f>
        <v>90</v>
      </c>
      <c r="T54" s="123"/>
      <c r="U54" s="154">
        <f>SUM(U51:V53)</f>
        <v>0</v>
      </c>
      <c r="V54" s="123"/>
      <c r="W54" s="154">
        <f>SUM(W51:X53)</f>
        <v>90</v>
      </c>
      <c r="X54" s="123"/>
      <c r="Y54" s="78">
        <f>SUM(Y51:Y53)</f>
        <v>0</v>
      </c>
      <c r="Z54" s="154">
        <f>SUM(Z51:AA53)</f>
        <v>0</v>
      </c>
      <c r="AA54" s="123"/>
      <c r="AB54" s="154">
        <f>SUM(AB51:AC53)</f>
        <v>0</v>
      </c>
      <c r="AC54" s="123"/>
      <c r="AD54" s="154">
        <f>SUM(AD51:AE53)</f>
        <v>0</v>
      </c>
      <c r="AE54" s="123"/>
      <c r="AF54" s="154">
        <f>SUM(AF51:AG53)</f>
        <v>0</v>
      </c>
      <c r="AG54" s="123"/>
      <c r="AH54" s="154">
        <f>SUM(AH51:AI53)</f>
        <v>0</v>
      </c>
      <c r="AI54" s="123"/>
      <c r="AJ54" s="154">
        <f>SUM(AJ51:AK53)</f>
        <v>0</v>
      </c>
      <c r="AK54" s="123"/>
      <c r="AL54" s="79"/>
      <c r="AM54" s="158"/>
      <c r="AN54" s="123"/>
      <c r="AO54" s="140"/>
      <c r="AP54" s="123"/>
      <c r="AQ54" s="140"/>
      <c r="AR54" s="123"/>
      <c r="AS54" s="140"/>
      <c r="AT54" s="123"/>
      <c r="AU54" s="78">
        <f>SUM(AU51:AU53)</f>
        <v>3</v>
      </c>
      <c r="AV54" s="154">
        <f>SUM(AV51:AW53)</f>
        <v>90</v>
      </c>
      <c r="AW54" s="123"/>
      <c r="AX54" s="154">
        <f>SUM(AX51:AY53)</f>
        <v>0</v>
      </c>
      <c r="AY54" s="123"/>
      <c r="AZ54" s="154">
        <f>SUM(AZ51:BA53)</f>
        <v>0</v>
      </c>
      <c r="BA54" s="123"/>
      <c r="BB54" s="154">
        <f>SUM(BB51:BC53)</f>
        <v>0</v>
      </c>
      <c r="BC54" s="123"/>
      <c r="BD54" s="154">
        <f>SUM(BD51:BE53)</f>
        <v>0</v>
      </c>
      <c r="BE54" s="123"/>
      <c r="BF54" s="154">
        <f>SUM(BF51:BG53)</f>
        <v>90</v>
      </c>
      <c r="BG54" s="123"/>
      <c r="BH54" s="2">
        <f t="shared" si="32"/>
        <v>100</v>
      </c>
      <c r="BI54" s="141"/>
      <c r="BJ54" s="130"/>
      <c r="BK54" s="140"/>
      <c r="BL54" s="123"/>
      <c r="BM54" s="140"/>
      <c r="BN54" s="123"/>
      <c r="BO54" s="140"/>
      <c r="BP54" s="123"/>
      <c r="BQ54" s="122"/>
      <c r="BR54" s="123"/>
    </row>
    <row r="55" spans="1:70" ht="14.25" customHeight="1">
      <c r="A55" s="147" t="s">
        <v>173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9"/>
    </row>
    <row r="56" spans="1:70" ht="15.75" customHeight="1">
      <c r="A56" s="64"/>
      <c r="B56" s="65"/>
      <c r="C56" s="142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24"/>
      <c r="P56" s="130"/>
      <c r="Q56" s="144">
        <f>O56*30</f>
        <v>0</v>
      </c>
      <c r="R56" s="127"/>
      <c r="S56" s="126">
        <f>W56</f>
        <v>0</v>
      </c>
      <c r="T56" s="127"/>
      <c r="U56" s="124"/>
      <c r="V56" s="130"/>
      <c r="W56" s="126">
        <f>Z56+AV56</f>
        <v>0</v>
      </c>
      <c r="X56" s="127"/>
      <c r="Y56" s="1"/>
      <c r="Z56" s="126">
        <f>Y56*30</f>
        <v>0</v>
      </c>
      <c r="AA56" s="127"/>
      <c r="AB56" s="126">
        <f>AD56+AF56+AH56</f>
        <v>0</v>
      </c>
      <c r="AC56" s="127"/>
      <c r="AD56" s="124"/>
      <c r="AE56" s="130"/>
      <c r="AF56" s="124"/>
      <c r="AG56" s="130"/>
      <c r="AH56" s="124"/>
      <c r="AI56" s="130"/>
      <c r="AJ56" s="126">
        <f>Z56-AB56</f>
        <v>0</v>
      </c>
      <c r="AK56" s="127"/>
      <c r="AL56" s="2" t="e">
        <f>AJ56/Z56*100</f>
        <v>#DIV/0!</v>
      </c>
      <c r="AM56" s="141"/>
      <c r="AN56" s="130"/>
      <c r="AO56" s="124"/>
      <c r="AP56" s="130"/>
      <c r="AQ56" s="124"/>
      <c r="AR56" s="130"/>
      <c r="AS56" s="124"/>
      <c r="AT56" s="130"/>
      <c r="AU56" s="1"/>
      <c r="AV56" s="126">
        <f>AU56*30</f>
        <v>0</v>
      </c>
      <c r="AW56" s="127"/>
      <c r="AX56" s="126">
        <f>AZ56+BB56+BD56</f>
        <v>0</v>
      </c>
      <c r="AY56" s="128"/>
      <c r="AZ56" s="124"/>
      <c r="BA56" s="130"/>
      <c r="BB56" s="124"/>
      <c r="BC56" s="130"/>
      <c r="BD56" s="124"/>
      <c r="BE56" s="130"/>
      <c r="BF56" s="126">
        <f>AV56-AX56</f>
        <v>0</v>
      </c>
      <c r="BG56" s="127"/>
      <c r="BH56" s="2" t="e">
        <f t="shared" ref="BH56:BH57" si="33">BF56/AV56*100</f>
        <v>#DIV/0!</v>
      </c>
      <c r="BI56" s="141"/>
      <c r="BJ56" s="130"/>
      <c r="BK56" s="124"/>
      <c r="BL56" s="125"/>
      <c r="BM56" s="124"/>
      <c r="BN56" s="130"/>
      <c r="BO56" s="124"/>
      <c r="BP56" s="125"/>
      <c r="BQ56" s="129"/>
      <c r="BR56" s="130"/>
    </row>
    <row r="57" spans="1:70" ht="16.5" customHeight="1">
      <c r="A57" s="80"/>
      <c r="B57" s="81"/>
      <c r="C57" s="159" t="s">
        <v>135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57"/>
      <c r="O57" s="161">
        <f>SUM(O56:P56)</f>
        <v>0</v>
      </c>
      <c r="P57" s="162"/>
      <c r="Q57" s="161">
        <f>SUM(Q56:R56)</f>
        <v>0</v>
      </c>
      <c r="R57" s="162"/>
      <c r="S57" s="161">
        <f>SUM(S56:T56)</f>
        <v>0</v>
      </c>
      <c r="T57" s="162"/>
      <c r="U57" s="161">
        <f>SUM(U56:V56)</f>
        <v>0</v>
      </c>
      <c r="V57" s="162"/>
      <c r="W57" s="161">
        <f>SUM(W56:X56)</f>
        <v>0</v>
      </c>
      <c r="X57" s="162"/>
      <c r="Y57" s="82">
        <f>SUM(Y56)</f>
        <v>0</v>
      </c>
      <c r="Z57" s="161">
        <f>SUM(Z56:AA56)</f>
        <v>0</v>
      </c>
      <c r="AA57" s="162"/>
      <c r="AB57" s="161">
        <f>SUM(AB56:AC56)</f>
        <v>0</v>
      </c>
      <c r="AC57" s="162"/>
      <c r="AD57" s="161">
        <f>SUM(AD56:AE56)</f>
        <v>0</v>
      </c>
      <c r="AE57" s="162"/>
      <c r="AF57" s="161">
        <f>SUM(AF56:AG56)</f>
        <v>0</v>
      </c>
      <c r="AG57" s="162"/>
      <c r="AH57" s="161">
        <f>SUM(AH56:AI56)</f>
        <v>0</v>
      </c>
      <c r="AI57" s="162"/>
      <c r="AJ57" s="161">
        <f>SUM(AJ56:AK56)</f>
        <v>0</v>
      </c>
      <c r="AK57" s="162"/>
      <c r="AL57" s="83"/>
      <c r="AM57" s="84"/>
      <c r="AN57" s="85"/>
      <c r="AO57" s="164"/>
      <c r="AP57" s="165"/>
      <c r="AQ57" s="164"/>
      <c r="AR57" s="165"/>
      <c r="AS57" s="164"/>
      <c r="AT57" s="165"/>
      <c r="AU57" s="82">
        <f>SUM(AU56)</f>
        <v>0</v>
      </c>
      <c r="AV57" s="161">
        <f>SUM(AV56:AW56)</f>
        <v>0</v>
      </c>
      <c r="AW57" s="162"/>
      <c r="AX57" s="161">
        <f>SUM(AX56:AY56)</f>
        <v>0</v>
      </c>
      <c r="AY57" s="162"/>
      <c r="AZ57" s="161">
        <f>SUM(AZ56:BA56)</f>
        <v>0</v>
      </c>
      <c r="BA57" s="162"/>
      <c r="BB57" s="161">
        <f>SUM(BB56:BC56)</f>
        <v>0</v>
      </c>
      <c r="BC57" s="162"/>
      <c r="BD57" s="161">
        <f>SUM(BD56:BE56)</f>
        <v>0</v>
      </c>
      <c r="BE57" s="162"/>
      <c r="BF57" s="161">
        <f>SUM(BF56:BG56)</f>
        <v>0</v>
      </c>
      <c r="BG57" s="162"/>
      <c r="BH57" s="68" t="e">
        <f t="shared" si="33"/>
        <v>#DIV/0!</v>
      </c>
      <c r="BI57" s="166"/>
      <c r="BJ57" s="167"/>
      <c r="BK57" s="159"/>
      <c r="BL57" s="157"/>
      <c r="BM57" s="159"/>
      <c r="BN57" s="157"/>
      <c r="BO57" s="159"/>
      <c r="BP57" s="157"/>
      <c r="BQ57" s="156"/>
      <c r="BR57" s="157"/>
    </row>
    <row r="58" spans="1:70" ht="18" customHeight="1">
      <c r="A58" s="86"/>
      <c r="B58" s="87"/>
      <c r="C58" s="134" t="s">
        <v>174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35"/>
      <c r="O58" s="134">
        <f>O44+O49+O54+O57</f>
        <v>75</v>
      </c>
      <c r="P58" s="135"/>
      <c r="Q58" s="134">
        <f>Q44+Q49+Q54+Q57</f>
        <v>2250</v>
      </c>
      <c r="R58" s="135"/>
      <c r="S58" s="134">
        <f>S44+S49+S54+S57</f>
        <v>1800</v>
      </c>
      <c r="T58" s="135"/>
      <c r="U58" s="134">
        <f>U44+U49+U54+U57</f>
        <v>0</v>
      </c>
      <c r="V58" s="135"/>
      <c r="W58" s="134">
        <f>W44+W49+W54+W57</f>
        <v>1800</v>
      </c>
      <c r="X58" s="135"/>
      <c r="Y58" s="88">
        <f>Y57+Y54+Y49+Y44</f>
        <v>28.5</v>
      </c>
      <c r="Z58" s="134">
        <f>Z44+Z49+Z54+Z57</f>
        <v>855</v>
      </c>
      <c r="AA58" s="135"/>
      <c r="AB58" s="134">
        <f>AB44+AB49+AB54+AB57</f>
        <v>314</v>
      </c>
      <c r="AC58" s="135"/>
      <c r="AD58" s="134">
        <f>AD44+AD49+AD54+AD57</f>
        <v>164</v>
      </c>
      <c r="AE58" s="135"/>
      <c r="AF58" s="134">
        <f>AF44+AF49+AF54+AF57</f>
        <v>0</v>
      </c>
      <c r="AG58" s="135"/>
      <c r="AH58" s="134">
        <f>AH44+AH49+AH54+AH57</f>
        <v>150</v>
      </c>
      <c r="AI58" s="135"/>
      <c r="AJ58" s="134">
        <f>AJ44+AJ49+AJ54+AJ57</f>
        <v>541</v>
      </c>
      <c r="AK58" s="135"/>
      <c r="AL58" s="89"/>
      <c r="AM58" s="136"/>
      <c r="AN58" s="135"/>
      <c r="AO58" s="134"/>
      <c r="AP58" s="135"/>
      <c r="AQ58" s="134"/>
      <c r="AR58" s="135"/>
      <c r="AS58" s="134"/>
      <c r="AT58" s="135"/>
      <c r="AU58" s="88">
        <f>AU57+AU54+AU49+AU44</f>
        <v>31.5</v>
      </c>
      <c r="AV58" s="134">
        <f>AV44+AV49+AV54+AV57</f>
        <v>945</v>
      </c>
      <c r="AW58" s="135"/>
      <c r="AX58" s="134">
        <f>AX44+AX49+AX54+AX57</f>
        <v>308</v>
      </c>
      <c r="AY58" s="135"/>
      <c r="AZ58" s="134">
        <f>AZ44+AZ49+AZ54+AZ57</f>
        <v>158</v>
      </c>
      <c r="BA58" s="135"/>
      <c r="BB58" s="134">
        <f>BB44+BB49+BB54+BB57</f>
        <v>0</v>
      </c>
      <c r="BC58" s="135"/>
      <c r="BD58" s="134">
        <f>BD44+BD49+BD54+BD57</f>
        <v>150</v>
      </c>
      <c r="BE58" s="135"/>
      <c r="BF58" s="134">
        <f>BF44+BF49+BF54+BF57</f>
        <v>637</v>
      </c>
      <c r="BG58" s="135"/>
      <c r="BH58" s="89"/>
      <c r="BI58" s="136"/>
      <c r="BJ58" s="135"/>
      <c r="BK58" s="134"/>
      <c r="BL58" s="135"/>
      <c r="BM58" s="134"/>
      <c r="BN58" s="135"/>
      <c r="BO58" s="134"/>
      <c r="BP58" s="135"/>
      <c r="BQ58" s="137"/>
      <c r="BR58" s="135"/>
    </row>
    <row r="59" spans="1:70" ht="16.5" customHeight="1">
      <c r="A59" s="147" t="s">
        <v>175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9"/>
    </row>
    <row r="60" spans="1:70" ht="15.75" customHeight="1">
      <c r="A60" s="64"/>
      <c r="B60" s="65"/>
      <c r="C60" s="142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24"/>
      <c r="P60" s="130"/>
      <c r="Q60" s="144">
        <f t="shared" ref="Q60:Q61" si="34">O60*30</f>
        <v>0</v>
      </c>
      <c r="R60" s="127"/>
      <c r="S60" s="126">
        <f t="shared" ref="S60:S61" si="35">W60</f>
        <v>0</v>
      </c>
      <c r="T60" s="127"/>
      <c r="U60" s="124"/>
      <c r="V60" s="130"/>
      <c r="W60" s="126">
        <f t="shared" ref="W60:W61" si="36">Z60+AV60</f>
        <v>0</v>
      </c>
      <c r="X60" s="127"/>
      <c r="Y60" s="1"/>
      <c r="Z60" s="126">
        <f t="shared" ref="Z60:Z61" si="37">Y60*30</f>
        <v>0</v>
      </c>
      <c r="AA60" s="127"/>
      <c r="AB60" s="126">
        <f t="shared" ref="AB60:AB61" si="38">AD60+AF60+AH60</f>
        <v>0</v>
      </c>
      <c r="AC60" s="127"/>
      <c r="AD60" s="124"/>
      <c r="AE60" s="130"/>
      <c r="AF60" s="124"/>
      <c r="AG60" s="130"/>
      <c r="AH60" s="124"/>
      <c r="AI60" s="130"/>
      <c r="AJ60" s="126">
        <f t="shared" ref="AJ60:AJ61" si="39">Z60-AB60</f>
        <v>0</v>
      </c>
      <c r="AK60" s="127"/>
      <c r="AL60" s="2" t="e">
        <f t="shared" ref="AL60:AL61" si="40">AJ60/Z60*100</f>
        <v>#DIV/0!</v>
      </c>
      <c r="AM60" s="141"/>
      <c r="AN60" s="130"/>
      <c r="AO60" s="124"/>
      <c r="AP60" s="130"/>
      <c r="AQ60" s="124"/>
      <c r="AR60" s="130"/>
      <c r="AS60" s="124"/>
      <c r="AT60" s="130"/>
      <c r="AU60" s="1"/>
      <c r="AV60" s="126">
        <f t="shared" ref="AV60:AV61" si="41">AU60*30</f>
        <v>0</v>
      </c>
      <c r="AW60" s="127"/>
      <c r="AX60" s="126">
        <f t="shared" ref="AX60:AX61" si="42">AZ60+BB60+BD60</f>
        <v>0</v>
      </c>
      <c r="AY60" s="128"/>
      <c r="AZ60" s="124"/>
      <c r="BA60" s="130"/>
      <c r="BB60" s="124"/>
      <c r="BC60" s="130"/>
      <c r="BD60" s="124"/>
      <c r="BE60" s="130"/>
      <c r="BF60" s="126">
        <f t="shared" ref="BF60:BF61" si="43">AV60-AX60</f>
        <v>0</v>
      </c>
      <c r="BG60" s="127"/>
      <c r="BH60" s="2" t="e">
        <f t="shared" ref="BH60:BH61" si="44">BF60/AV60*100</f>
        <v>#DIV/0!</v>
      </c>
      <c r="BI60" s="141"/>
      <c r="BJ60" s="130"/>
      <c r="BK60" s="124"/>
      <c r="BL60" s="125"/>
      <c r="BM60" s="124"/>
      <c r="BN60" s="130"/>
      <c r="BO60" s="124"/>
      <c r="BP60" s="125"/>
      <c r="BQ60" s="129"/>
      <c r="BR60" s="130"/>
    </row>
    <row r="61" spans="1:70" ht="15.75" customHeight="1">
      <c r="A61" s="64"/>
      <c r="B61" s="65"/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24"/>
      <c r="P61" s="130"/>
      <c r="Q61" s="144">
        <f t="shared" si="34"/>
        <v>0</v>
      </c>
      <c r="R61" s="127"/>
      <c r="S61" s="126">
        <f t="shared" si="35"/>
        <v>0</v>
      </c>
      <c r="T61" s="127"/>
      <c r="U61" s="124"/>
      <c r="V61" s="130"/>
      <c r="W61" s="126">
        <f t="shared" si="36"/>
        <v>0</v>
      </c>
      <c r="X61" s="127"/>
      <c r="Y61" s="1"/>
      <c r="Z61" s="126">
        <f t="shared" si="37"/>
        <v>0</v>
      </c>
      <c r="AA61" s="127"/>
      <c r="AB61" s="126">
        <f t="shared" si="38"/>
        <v>0</v>
      </c>
      <c r="AC61" s="127"/>
      <c r="AD61" s="124"/>
      <c r="AE61" s="130"/>
      <c r="AF61" s="124"/>
      <c r="AG61" s="130"/>
      <c r="AH61" s="124"/>
      <c r="AI61" s="130"/>
      <c r="AJ61" s="126">
        <f t="shared" si="39"/>
        <v>0</v>
      </c>
      <c r="AK61" s="127"/>
      <c r="AL61" s="2" t="e">
        <f t="shared" si="40"/>
        <v>#DIV/0!</v>
      </c>
      <c r="AM61" s="141"/>
      <c r="AN61" s="130"/>
      <c r="AO61" s="124"/>
      <c r="AP61" s="130"/>
      <c r="AQ61" s="126">
        <v>2</v>
      </c>
      <c r="AR61" s="127"/>
      <c r="AS61" s="126">
        <v>5</v>
      </c>
      <c r="AT61" s="127"/>
      <c r="AU61" s="1"/>
      <c r="AV61" s="126">
        <f t="shared" si="41"/>
        <v>0</v>
      </c>
      <c r="AW61" s="127"/>
      <c r="AX61" s="126">
        <f t="shared" si="42"/>
        <v>0</v>
      </c>
      <c r="AY61" s="128"/>
      <c r="AZ61" s="124"/>
      <c r="BA61" s="130"/>
      <c r="BB61" s="124"/>
      <c r="BC61" s="130"/>
      <c r="BD61" s="124"/>
      <c r="BE61" s="130"/>
      <c r="BF61" s="126">
        <f t="shared" si="43"/>
        <v>0</v>
      </c>
      <c r="BG61" s="127"/>
      <c r="BH61" s="2" t="e">
        <f t="shared" si="44"/>
        <v>#DIV/0!</v>
      </c>
      <c r="BI61" s="141"/>
      <c r="BJ61" s="130"/>
      <c r="BK61" s="124"/>
      <c r="BL61" s="125"/>
      <c r="BM61" s="126">
        <v>3</v>
      </c>
      <c r="BN61" s="127"/>
      <c r="BO61" s="126">
        <v>8</v>
      </c>
      <c r="BP61" s="128"/>
      <c r="BQ61" s="129"/>
      <c r="BR61" s="130"/>
    </row>
    <row r="62" spans="1:70" ht="16.5" customHeight="1">
      <c r="A62" s="90"/>
      <c r="B62" s="91"/>
      <c r="C62" s="92"/>
      <c r="D62" s="92"/>
      <c r="E62" s="92"/>
      <c r="F62" s="92"/>
      <c r="G62" s="92"/>
      <c r="H62" s="92"/>
      <c r="I62" s="92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150" t="s">
        <v>176</v>
      </c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90"/>
      <c r="AL62" s="92"/>
      <c r="AM62" s="90"/>
      <c r="AN62" s="90"/>
      <c r="AO62" s="90"/>
      <c r="AP62" s="90"/>
      <c r="AQ62" s="90"/>
      <c r="AR62" s="90"/>
      <c r="AS62" s="90"/>
      <c r="AT62" s="90"/>
      <c r="AU62" s="93"/>
      <c r="AV62" s="90"/>
      <c r="AW62" s="90"/>
      <c r="AX62" s="90"/>
      <c r="AY62" s="90"/>
      <c r="AZ62" s="90"/>
      <c r="BA62" s="131" t="s">
        <v>177</v>
      </c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3"/>
      <c r="BM62" s="92"/>
      <c r="BN62" s="92"/>
      <c r="BO62" s="92"/>
      <c r="BP62" s="90"/>
      <c r="BQ62" s="90"/>
      <c r="BR62" s="90"/>
    </row>
    <row r="63" spans="1:70" ht="32.25" customHeight="1">
      <c r="A63" s="90"/>
      <c r="B63" s="91"/>
      <c r="C63" s="92"/>
      <c r="D63" s="92"/>
      <c r="E63" s="92"/>
      <c r="F63" s="92"/>
      <c r="G63" s="94" t="s">
        <v>57</v>
      </c>
      <c r="H63" s="152" t="s">
        <v>178</v>
      </c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9"/>
      <c r="AH63" s="152" t="s">
        <v>179</v>
      </c>
      <c r="AI63" s="148"/>
      <c r="AJ63" s="148"/>
      <c r="AK63" s="149"/>
      <c r="AL63" s="152" t="s">
        <v>180</v>
      </c>
      <c r="AM63" s="148"/>
      <c r="AN63" s="148"/>
      <c r="AO63" s="148"/>
      <c r="AP63" s="149"/>
      <c r="AQ63" s="152" t="s">
        <v>181</v>
      </c>
      <c r="AR63" s="148"/>
      <c r="AS63" s="148"/>
      <c r="AT63" s="148"/>
      <c r="AU63" s="148"/>
      <c r="AV63" s="148"/>
      <c r="AW63" s="148"/>
      <c r="AX63" s="148"/>
      <c r="AY63" s="149"/>
      <c r="AZ63" s="92"/>
      <c r="BA63" s="152" t="s">
        <v>182</v>
      </c>
      <c r="BB63" s="148"/>
      <c r="BC63" s="148"/>
      <c r="BD63" s="148"/>
      <c r="BE63" s="148"/>
      <c r="BF63" s="148"/>
      <c r="BG63" s="148"/>
      <c r="BH63" s="148"/>
      <c r="BI63" s="148"/>
      <c r="BJ63" s="149"/>
      <c r="BK63" s="152" t="s">
        <v>183</v>
      </c>
      <c r="BL63" s="148"/>
      <c r="BM63" s="148"/>
      <c r="BN63" s="148"/>
      <c r="BO63" s="148"/>
      <c r="BP63" s="148"/>
      <c r="BQ63" s="149"/>
      <c r="BR63" s="95"/>
    </row>
    <row r="64" spans="1:70" ht="16.5" customHeight="1">
      <c r="A64" s="90"/>
      <c r="B64" s="91"/>
      <c r="C64" s="92"/>
      <c r="D64" s="92"/>
      <c r="E64" s="92"/>
      <c r="F64" s="92"/>
      <c r="G64" s="94" t="s">
        <v>184</v>
      </c>
      <c r="H64" s="153" t="s">
        <v>185</v>
      </c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9"/>
      <c r="AH64" s="147">
        <v>2</v>
      </c>
      <c r="AI64" s="148"/>
      <c r="AJ64" s="148"/>
      <c r="AK64" s="149"/>
      <c r="AL64" s="147">
        <v>90</v>
      </c>
      <c r="AM64" s="148"/>
      <c r="AN64" s="148"/>
      <c r="AO64" s="148"/>
      <c r="AP64" s="149"/>
      <c r="AQ64" s="147" t="s">
        <v>83</v>
      </c>
      <c r="AR64" s="148"/>
      <c r="AS64" s="148"/>
      <c r="AT64" s="148"/>
      <c r="AU64" s="148"/>
      <c r="AV64" s="148"/>
      <c r="AW64" s="148"/>
      <c r="AX64" s="148"/>
      <c r="AY64" s="149"/>
      <c r="AZ64" s="91"/>
      <c r="BA64" s="147"/>
      <c r="BB64" s="148"/>
      <c r="BC64" s="148"/>
      <c r="BD64" s="148"/>
      <c r="BE64" s="148"/>
      <c r="BF64" s="148"/>
      <c r="BG64" s="148"/>
      <c r="BH64" s="148"/>
      <c r="BI64" s="148"/>
      <c r="BJ64" s="149"/>
      <c r="BK64" s="147"/>
      <c r="BL64" s="148"/>
      <c r="BM64" s="148"/>
      <c r="BN64" s="148"/>
      <c r="BO64" s="148"/>
      <c r="BP64" s="148"/>
      <c r="BQ64" s="149"/>
      <c r="BR64" s="90"/>
    </row>
    <row r="65" spans="1:70" ht="16.5" customHeight="1">
      <c r="A65" s="90"/>
      <c r="B65" s="91"/>
      <c r="C65" s="92"/>
      <c r="D65" s="92"/>
      <c r="E65" s="92"/>
      <c r="F65" s="92"/>
      <c r="G65" s="94"/>
      <c r="H65" s="147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9"/>
      <c r="AH65" s="147"/>
      <c r="AI65" s="148"/>
      <c r="AJ65" s="148"/>
      <c r="AK65" s="149"/>
      <c r="AL65" s="147"/>
      <c r="AM65" s="148"/>
      <c r="AN65" s="148"/>
      <c r="AO65" s="148"/>
      <c r="AP65" s="149"/>
      <c r="AQ65" s="147"/>
      <c r="AR65" s="148"/>
      <c r="AS65" s="148"/>
      <c r="AT65" s="148"/>
      <c r="AU65" s="148"/>
      <c r="AV65" s="148"/>
      <c r="AW65" s="148"/>
      <c r="AX65" s="148"/>
      <c r="AY65" s="149"/>
      <c r="AZ65" s="91"/>
      <c r="BA65" s="147"/>
      <c r="BB65" s="148"/>
      <c r="BC65" s="148"/>
      <c r="BD65" s="148"/>
      <c r="BE65" s="148"/>
      <c r="BF65" s="148"/>
      <c r="BG65" s="148"/>
      <c r="BH65" s="148"/>
      <c r="BI65" s="148"/>
      <c r="BJ65" s="149"/>
      <c r="BK65" s="147"/>
      <c r="BL65" s="148"/>
      <c r="BM65" s="148"/>
      <c r="BN65" s="148"/>
      <c r="BO65" s="148"/>
      <c r="BP65" s="148"/>
      <c r="BQ65" s="149"/>
      <c r="BR65" s="90"/>
    </row>
    <row r="66" spans="1:70" ht="16.5" customHeight="1">
      <c r="A66" s="90"/>
      <c r="B66" s="90"/>
      <c r="C66" s="90"/>
      <c r="D66" s="90"/>
      <c r="E66" s="90"/>
      <c r="F66" s="90"/>
      <c r="G66" s="94"/>
      <c r="H66" s="147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47"/>
      <c r="AI66" s="148"/>
      <c r="AJ66" s="148"/>
      <c r="AK66" s="149"/>
      <c r="AL66" s="147"/>
      <c r="AM66" s="148"/>
      <c r="AN66" s="148"/>
      <c r="AO66" s="148"/>
      <c r="AP66" s="149"/>
      <c r="AQ66" s="147"/>
      <c r="AR66" s="148"/>
      <c r="AS66" s="148"/>
      <c r="AT66" s="148"/>
      <c r="AU66" s="148"/>
      <c r="AV66" s="148"/>
      <c r="AW66" s="148"/>
      <c r="AX66" s="148"/>
      <c r="AY66" s="149"/>
      <c r="AZ66" s="91"/>
      <c r="BA66" s="147"/>
      <c r="BB66" s="148"/>
      <c r="BC66" s="148"/>
      <c r="BD66" s="148"/>
      <c r="BE66" s="148"/>
      <c r="BF66" s="148"/>
      <c r="BG66" s="148"/>
      <c r="BH66" s="148"/>
      <c r="BI66" s="148"/>
      <c r="BJ66" s="149"/>
      <c r="BK66" s="147"/>
      <c r="BL66" s="148"/>
      <c r="BM66" s="148"/>
      <c r="BN66" s="148"/>
      <c r="BO66" s="148"/>
      <c r="BP66" s="148"/>
      <c r="BQ66" s="149"/>
      <c r="BR66" s="90"/>
    </row>
    <row r="67" spans="1:70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3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3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</row>
    <row r="68" spans="1:70" ht="15.75" customHeight="1">
      <c r="A68" s="90"/>
      <c r="B68" s="145" t="s">
        <v>186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90"/>
      <c r="W68" s="90"/>
      <c r="X68" s="90"/>
      <c r="Y68" s="93"/>
      <c r="Z68" s="90"/>
      <c r="AA68" s="90"/>
      <c r="AB68" s="90"/>
      <c r="AC68" s="90"/>
      <c r="AD68" s="145" t="s">
        <v>187</v>
      </c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90"/>
      <c r="BR68" s="90"/>
    </row>
    <row r="69" spans="1:70" ht="15.75" customHeight="1">
      <c r="A69" s="90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0"/>
      <c r="W69" s="90"/>
      <c r="X69" s="90"/>
      <c r="Y69" s="93"/>
      <c r="Z69" s="90"/>
      <c r="AA69" s="90"/>
      <c r="AB69" s="90"/>
      <c r="AC69" s="90"/>
      <c r="AD69" s="92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</row>
    <row r="70" spans="1:70" ht="12" customHeight="1">
      <c r="A70" s="90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0"/>
      <c r="W70" s="90"/>
      <c r="X70" s="90"/>
      <c r="Y70" s="93"/>
      <c r="Z70" s="90"/>
      <c r="AA70" s="90"/>
      <c r="AB70" s="90"/>
      <c r="AC70" s="90"/>
      <c r="AD70" s="92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ht="15.75" customHeight="1">
      <c r="A71" s="90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0"/>
      <c r="W71" s="90"/>
      <c r="X71" s="90"/>
      <c r="Y71" s="93"/>
      <c r="Z71" s="90"/>
      <c r="AA71" s="90"/>
      <c r="AB71" s="90"/>
      <c r="AC71" s="90"/>
      <c r="AD71" s="92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</row>
    <row r="72" spans="1:70" ht="15.75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283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</row>
    <row r="73" spans="1:70" ht="15.75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2.75" customHeight="1">
      <c r="Y74" s="96"/>
      <c r="AL74" s="97"/>
      <c r="AU74" s="96"/>
      <c r="BH74" s="97"/>
    </row>
    <row r="75" spans="1:70" ht="12.75" customHeight="1">
      <c r="Y75" s="96"/>
      <c r="AL75" s="97"/>
      <c r="AU75" s="96"/>
      <c r="BH75" s="97"/>
    </row>
    <row r="76" spans="1:70" ht="12.75" customHeight="1">
      <c r="Y76" s="96"/>
      <c r="AL76" s="97"/>
      <c r="AU76" s="96"/>
      <c r="BH76" s="97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  <row r="999" spans="25:60" ht="12.75" customHeight="1">
      <c r="Y999" s="96"/>
      <c r="AL999" s="97"/>
      <c r="AU999" s="96"/>
      <c r="BH999" s="97"/>
    </row>
    <row r="1000" spans="25:60" ht="12.75" customHeight="1">
      <c r="Y1000" s="96"/>
      <c r="AL1000" s="97"/>
      <c r="AU1000" s="96"/>
      <c r="BH1000" s="97"/>
    </row>
  </sheetData>
  <mergeCells count="766"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P23:AP24"/>
    <mergeCell ref="AQ23:AQ24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AZ23:AZ24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S35:AT35"/>
    <mergeCell ref="AV35:AW35"/>
    <mergeCell ref="AX35:AY35"/>
    <mergeCell ref="AZ35:BA35"/>
    <mergeCell ref="BB35:BC35"/>
    <mergeCell ref="BD35:BE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T23:T24"/>
    <mergeCell ref="U23:U24"/>
    <mergeCell ref="W23:W24"/>
    <mergeCell ref="X23:X24"/>
    <mergeCell ref="Y23:Y24"/>
    <mergeCell ref="Z23:Z24"/>
    <mergeCell ref="AA23:AA24"/>
    <mergeCell ref="AD31:AE33"/>
    <mergeCell ref="AY23:AY24"/>
    <mergeCell ref="W36:X36"/>
    <mergeCell ref="Z36:AA36"/>
    <mergeCell ref="AB36:AC36"/>
    <mergeCell ref="AD36:AE36"/>
    <mergeCell ref="AF36:AG36"/>
    <mergeCell ref="AH36:AI36"/>
    <mergeCell ref="AB37:AC37"/>
    <mergeCell ref="AD37:AE37"/>
    <mergeCell ref="AF37:AG37"/>
    <mergeCell ref="AH37:AI37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BM40:BN40"/>
    <mergeCell ref="BO40:BP40"/>
    <mergeCell ref="AQ40:AR40"/>
    <mergeCell ref="AS40:AT40"/>
    <mergeCell ref="AV40:AW40"/>
    <mergeCell ref="AX40:AY40"/>
    <mergeCell ref="AZ40:BA40"/>
    <mergeCell ref="BB40:BC40"/>
    <mergeCell ref="BD40:BE40"/>
    <mergeCell ref="BF40:BG40"/>
    <mergeCell ref="BI40:BJ40"/>
    <mergeCell ref="O40:P40"/>
    <mergeCell ref="Q40:R40"/>
    <mergeCell ref="S40:T40"/>
    <mergeCell ref="U40:V40"/>
    <mergeCell ref="W40:X40"/>
    <mergeCell ref="Z40:AA40"/>
    <mergeCell ref="BF41:BG41"/>
    <mergeCell ref="BI41:BJ41"/>
    <mergeCell ref="BK40:BL40"/>
    <mergeCell ref="AB40:AC40"/>
    <mergeCell ref="AD40:AE40"/>
    <mergeCell ref="AF40:AG40"/>
    <mergeCell ref="AH40:AI40"/>
    <mergeCell ref="AJ40:AK40"/>
    <mergeCell ref="AM40:AN40"/>
    <mergeCell ref="AO40:AP40"/>
    <mergeCell ref="AB41:AC41"/>
    <mergeCell ref="AD41:AE41"/>
    <mergeCell ref="AF41:AG41"/>
    <mergeCell ref="AH41:AI41"/>
    <mergeCell ref="AJ41:AK41"/>
    <mergeCell ref="AM41:AN41"/>
    <mergeCell ref="AO41:AP41"/>
    <mergeCell ref="O41:P41"/>
    <mergeCell ref="C44:N44"/>
    <mergeCell ref="BK41:BL41"/>
    <mergeCell ref="BM41:BN41"/>
    <mergeCell ref="BO41:BP41"/>
    <mergeCell ref="BO42:BP42"/>
    <mergeCell ref="AQ41:AR41"/>
    <mergeCell ref="AS41:AT41"/>
    <mergeCell ref="AV41:AW41"/>
    <mergeCell ref="AX41:AY41"/>
    <mergeCell ref="AZ41:BA41"/>
    <mergeCell ref="BB41:BC41"/>
    <mergeCell ref="BD41:BE41"/>
    <mergeCell ref="BK42:BL42"/>
    <mergeCell ref="BM42:BN42"/>
    <mergeCell ref="C41:N41"/>
    <mergeCell ref="Q41:R41"/>
    <mergeCell ref="S41:T41"/>
    <mergeCell ref="U41:V41"/>
    <mergeCell ref="W41:X41"/>
    <mergeCell ref="Z41:AA41"/>
    <mergeCell ref="AB43:AC43"/>
    <mergeCell ref="AD43:AE43"/>
    <mergeCell ref="AF43:AG43"/>
    <mergeCell ref="AH43:AI43"/>
    <mergeCell ref="AJ43:AK43"/>
    <mergeCell ref="AM43:AN43"/>
    <mergeCell ref="AO43:AP43"/>
    <mergeCell ref="C43:N43"/>
    <mergeCell ref="O43:P43"/>
    <mergeCell ref="Q43:R43"/>
    <mergeCell ref="S43:T43"/>
    <mergeCell ref="U43:V43"/>
    <mergeCell ref="W43:X43"/>
    <mergeCell ref="Z43:AA43"/>
    <mergeCell ref="AV44:AW44"/>
    <mergeCell ref="AX44:AY44"/>
    <mergeCell ref="AZ44:BA44"/>
    <mergeCell ref="BB44:BC44"/>
    <mergeCell ref="BD44:BE44"/>
    <mergeCell ref="O44:P44"/>
    <mergeCell ref="Q44:R44"/>
    <mergeCell ref="S44:T44"/>
    <mergeCell ref="U44:V44"/>
    <mergeCell ref="W44:X44"/>
    <mergeCell ref="Z44:AA44"/>
    <mergeCell ref="AB44:AC44"/>
    <mergeCell ref="AD44:AE44"/>
    <mergeCell ref="AF44:AG44"/>
    <mergeCell ref="AH44:AI44"/>
    <mergeCell ref="AJ44:AK44"/>
    <mergeCell ref="AM44:AN44"/>
    <mergeCell ref="AO44:AP44"/>
    <mergeCell ref="AQ44:AR44"/>
    <mergeCell ref="AS44:AT44"/>
    <mergeCell ref="A45:BR45"/>
    <mergeCell ref="BI46:BJ46"/>
    <mergeCell ref="BK46:BL46"/>
    <mergeCell ref="AS46:AT46"/>
    <mergeCell ref="AV46:AW46"/>
    <mergeCell ref="AX46:AY46"/>
    <mergeCell ref="AZ46:BA46"/>
    <mergeCell ref="BB46:BC46"/>
    <mergeCell ref="BD46:BE46"/>
    <mergeCell ref="BF46:BG46"/>
    <mergeCell ref="C46:N46"/>
    <mergeCell ref="O46:P46"/>
    <mergeCell ref="Q46:R46"/>
    <mergeCell ref="S46:T46"/>
    <mergeCell ref="U46:V46"/>
    <mergeCell ref="W46:X46"/>
    <mergeCell ref="BO46:BP46"/>
    <mergeCell ref="BQ46:BR46"/>
    <mergeCell ref="AO46:AP46"/>
    <mergeCell ref="Z46:AA46"/>
    <mergeCell ref="AB46:AC46"/>
    <mergeCell ref="AD46:AE46"/>
    <mergeCell ref="AF46:AG46"/>
    <mergeCell ref="AH46:AI46"/>
    <mergeCell ref="BF43:BG43"/>
    <mergeCell ref="BI43:BJ43"/>
    <mergeCell ref="BK43:BL43"/>
    <mergeCell ref="BM43:BN43"/>
    <mergeCell ref="BO43:BP43"/>
    <mergeCell ref="BQ43:BR43"/>
    <mergeCell ref="AQ43:AR43"/>
    <mergeCell ref="AS43:AT43"/>
    <mergeCell ref="AV43:AW43"/>
    <mergeCell ref="AX43:AY43"/>
    <mergeCell ref="AZ43:BA43"/>
    <mergeCell ref="BB43:BC43"/>
    <mergeCell ref="BD43:BE43"/>
    <mergeCell ref="BF44:BG44"/>
    <mergeCell ref="BI44:BJ44"/>
    <mergeCell ref="BK44:BL44"/>
    <mergeCell ref="BM44:BN44"/>
    <mergeCell ref="BO44:BP44"/>
    <mergeCell ref="BQ44:BR44"/>
    <mergeCell ref="BM46:BN46"/>
    <mergeCell ref="AB23:AB24"/>
    <mergeCell ref="AC23:AC24"/>
    <mergeCell ref="AX36:AY36"/>
    <mergeCell ref="AZ36:BA36"/>
    <mergeCell ref="BB36:BC36"/>
    <mergeCell ref="BD36:BE36"/>
    <mergeCell ref="BF36:BG36"/>
    <mergeCell ref="BI36:BJ36"/>
    <mergeCell ref="AQ39:AR39"/>
    <mergeCell ref="AS39:AT39"/>
    <mergeCell ref="AB39:AC39"/>
    <mergeCell ref="AD39:AE39"/>
    <mergeCell ref="AF39:AG39"/>
    <mergeCell ref="AH39:AI39"/>
    <mergeCell ref="AJ39:AK39"/>
    <mergeCell ref="AM39:AN39"/>
    <mergeCell ref="AO39:AP39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AJ36:AK36"/>
    <mergeCell ref="AM36:AN36"/>
    <mergeCell ref="AO36:AP36"/>
    <mergeCell ref="AQ36:AR36"/>
    <mergeCell ref="AS36:AT36"/>
    <mergeCell ref="Q36:R36"/>
    <mergeCell ref="S36:T36"/>
    <mergeCell ref="U36:V36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Z29:AA33"/>
    <mergeCell ref="A34:BR34"/>
    <mergeCell ref="C28:N33"/>
    <mergeCell ref="C35:N35"/>
    <mergeCell ref="O35:P35"/>
    <mergeCell ref="Q29:R33"/>
    <mergeCell ref="BF35:BG35"/>
    <mergeCell ref="BI35:BJ35"/>
    <mergeCell ref="AQ35:AR35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J37:AK37"/>
    <mergeCell ref="BK38:BL38"/>
    <mergeCell ref="BM38:BN38"/>
    <mergeCell ref="BO38:BP38"/>
    <mergeCell ref="BO39:BP39"/>
    <mergeCell ref="AQ38:AR38"/>
    <mergeCell ref="AS38:AT38"/>
    <mergeCell ref="AV38:AW38"/>
    <mergeCell ref="AX38:AY38"/>
    <mergeCell ref="AZ38:BA38"/>
    <mergeCell ref="BB38:BC38"/>
    <mergeCell ref="BD38:BE38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C39:N39"/>
    <mergeCell ref="O39:P39"/>
    <mergeCell ref="Q39:R39"/>
    <mergeCell ref="S39:T39"/>
    <mergeCell ref="U39:V39"/>
    <mergeCell ref="W39:X39"/>
    <mergeCell ref="Z39:AA39"/>
    <mergeCell ref="AQ42:AR42"/>
    <mergeCell ref="AS42:AT42"/>
    <mergeCell ref="AB42:AC42"/>
    <mergeCell ref="AD42:AE42"/>
    <mergeCell ref="AF42:AG42"/>
    <mergeCell ref="AH42:AI42"/>
    <mergeCell ref="AJ42:AK42"/>
    <mergeCell ref="AM42:AN42"/>
    <mergeCell ref="AO42:AP42"/>
    <mergeCell ref="C42:N42"/>
    <mergeCell ref="O42:P42"/>
    <mergeCell ref="Q42:R42"/>
    <mergeCell ref="S42:T42"/>
    <mergeCell ref="U42:V42"/>
    <mergeCell ref="W42:X42"/>
    <mergeCell ref="Z42:AA42"/>
    <mergeCell ref="C40:N40"/>
    <mergeCell ref="BQ42:BR42"/>
    <mergeCell ref="AV42:AW42"/>
    <mergeCell ref="AX42:AY42"/>
    <mergeCell ref="AZ42:BA42"/>
    <mergeCell ref="BB42:BC42"/>
    <mergeCell ref="BD42:BE42"/>
    <mergeCell ref="BF42:BG42"/>
    <mergeCell ref="BI42:BJ42"/>
    <mergeCell ref="AQ48:AR48"/>
    <mergeCell ref="AS48:AT48"/>
    <mergeCell ref="AQ46:AR46"/>
    <mergeCell ref="BF47:BG47"/>
    <mergeCell ref="BI47:BJ47"/>
    <mergeCell ref="BK47:BL47"/>
    <mergeCell ref="BM47:BN47"/>
    <mergeCell ref="BO47:BP47"/>
    <mergeCell ref="BQ47:BR47"/>
    <mergeCell ref="BO48:BP48"/>
    <mergeCell ref="BQ48:BR48"/>
    <mergeCell ref="AV47:AW47"/>
    <mergeCell ref="AX47:AY47"/>
    <mergeCell ref="AZ47:BA47"/>
    <mergeCell ref="BB47:BC47"/>
    <mergeCell ref="BD47:BE47"/>
    <mergeCell ref="AO48:AP48"/>
    <mergeCell ref="BK48:BL48"/>
    <mergeCell ref="BM48:BN48"/>
    <mergeCell ref="AV48:AW48"/>
    <mergeCell ref="AX48:AY48"/>
    <mergeCell ref="AZ48:BA48"/>
    <mergeCell ref="BB48:BC48"/>
    <mergeCell ref="BD48:BE48"/>
    <mergeCell ref="BF48:BG48"/>
    <mergeCell ref="BI48:BJ48"/>
    <mergeCell ref="AJ46:AK46"/>
    <mergeCell ref="AM46:AN46"/>
    <mergeCell ref="AB47:AC47"/>
    <mergeCell ref="AD47:AE47"/>
    <mergeCell ref="AF47:AG47"/>
    <mergeCell ref="AH47:AI47"/>
    <mergeCell ref="AJ47:AK47"/>
    <mergeCell ref="AM47:AN47"/>
    <mergeCell ref="AO47:AP47"/>
    <mergeCell ref="C47:N47"/>
    <mergeCell ref="O47:P47"/>
    <mergeCell ref="Q47:R47"/>
    <mergeCell ref="S47:T47"/>
    <mergeCell ref="U47:V47"/>
    <mergeCell ref="W47:X47"/>
    <mergeCell ref="Z47:AA47"/>
    <mergeCell ref="AQ47:AR47"/>
    <mergeCell ref="AS47:AT47"/>
    <mergeCell ref="AV52:AW52"/>
    <mergeCell ref="AX52:AY52"/>
    <mergeCell ref="AZ52:BA52"/>
    <mergeCell ref="BB52:BC52"/>
    <mergeCell ref="BD52:BE52"/>
    <mergeCell ref="C48:N48"/>
    <mergeCell ref="O48:P48"/>
    <mergeCell ref="Q48:R48"/>
    <mergeCell ref="S48:T48"/>
    <mergeCell ref="U48:V48"/>
    <mergeCell ref="W48:X48"/>
    <mergeCell ref="Z48:AA48"/>
    <mergeCell ref="O49:P49"/>
    <mergeCell ref="Q49:R49"/>
    <mergeCell ref="S49:T49"/>
    <mergeCell ref="U49:V49"/>
    <mergeCell ref="W49:X49"/>
    <mergeCell ref="Z49:AA49"/>
    <mergeCell ref="AB48:AC48"/>
    <mergeCell ref="AD48:AE48"/>
    <mergeCell ref="AF48:AG48"/>
    <mergeCell ref="AH48:AI48"/>
    <mergeCell ref="AJ48:AK48"/>
    <mergeCell ref="AM48:AN48"/>
    <mergeCell ref="AQ52:AR52"/>
    <mergeCell ref="AS52:AT52"/>
    <mergeCell ref="AB52:AC52"/>
    <mergeCell ref="AD52:AE52"/>
    <mergeCell ref="AF52:AG52"/>
    <mergeCell ref="AH52:AI52"/>
    <mergeCell ref="AJ52:AK52"/>
    <mergeCell ref="AM52:AN52"/>
    <mergeCell ref="AO52:AP52"/>
    <mergeCell ref="AS51:AT51"/>
    <mergeCell ref="AV51:AW51"/>
    <mergeCell ref="AX51:AY51"/>
    <mergeCell ref="AZ51:BA51"/>
    <mergeCell ref="BB51:BC51"/>
    <mergeCell ref="A50:BR50"/>
    <mergeCell ref="C49:N49"/>
    <mergeCell ref="C51:N51"/>
    <mergeCell ref="O51:P51"/>
    <mergeCell ref="Q51:R51"/>
    <mergeCell ref="S51:T51"/>
    <mergeCell ref="U51:V51"/>
    <mergeCell ref="W51:X51"/>
    <mergeCell ref="AB49:AC49"/>
    <mergeCell ref="AD49:AE49"/>
    <mergeCell ref="AF49:AG49"/>
    <mergeCell ref="AH49:AI49"/>
    <mergeCell ref="AJ49:AK49"/>
    <mergeCell ref="AM49:AN49"/>
    <mergeCell ref="AO49:AP49"/>
    <mergeCell ref="BF49:BG49"/>
    <mergeCell ref="BI49:BJ49"/>
    <mergeCell ref="BK49:BL49"/>
    <mergeCell ref="BM49:BN49"/>
    <mergeCell ref="BO49:BP49"/>
    <mergeCell ref="BQ49:BR49"/>
    <mergeCell ref="AQ49:AR49"/>
    <mergeCell ref="AS49:AT49"/>
    <mergeCell ref="AV49:AW49"/>
    <mergeCell ref="AX49:AY49"/>
    <mergeCell ref="AZ49:BA49"/>
    <mergeCell ref="BB49:BC49"/>
    <mergeCell ref="BD49:BE49"/>
    <mergeCell ref="Z51:AA51"/>
    <mergeCell ref="AB51:AC51"/>
    <mergeCell ref="AD51:AE51"/>
    <mergeCell ref="AF51:AG51"/>
    <mergeCell ref="AH51:AI51"/>
    <mergeCell ref="AJ51:AK51"/>
    <mergeCell ref="AM51:AN51"/>
    <mergeCell ref="AO51:AP51"/>
    <mergeCell ref="AQ51:AR51"/>
    <mergeCell ref="BO52:BP52"/>
    <mergeCell ref="BQ52:BR52"/>
    <mergeCell ref="BD51:BE51"/>
    <mergeCell ref="BF51:BG51"/>
    <mergeCell ref="BI51:BJ51"/>
    <mergeCell ref="BK51:BL51"/>
    <mergeCell ref="BM51:BN51"/>
    <mergeCell ref="BO51:BP51"/>
    <mergeCell ref="BQ51:BR51"/>
    <mergeCell ref="BF52:BG52"/>
    <mergeCell ref="BI52:BJ52"/>
    <mergeCell ref="BK52:BL52"/>
    <mergeCell ref="BM52:BN52"/>
    <mergeCell ref="AQ60:AR60"/>
    <mergeCell ref="BI60:BJ60"/>
    <mergeCell ref="BK60:BL60"/>
    <mergeCell ref="BM60:BN60"/>
    <mergeCell ref="BF54:BG54"/>
    <mergeCell ref="BI54:BJ54"/>
    <mergeCell ref="AQ54:AR54"/>
    <mergeCell ref="AS54:AT54"/>
    <mergeCell ref="AV54:AW54"/>
    <mergeCell ref="AX54:AY54"/>
    <mergeCell ref="AZ54:BA54"/>
    <mergeCell ref="BB54:BC54"/>
    <mergeCell ref="BD54:BE54"/>
    <mergeCell ref="AS60:AT60"/>
    <mergeCell ref="AV60:AW60"/>
    <mergeCell ref="AX60:AY60"/>
    <mergeCell ref="AZ60:BA60"/>
    <mergeCell ref="BB60:BC60"/>
    <mergeCell ref="BD60:BE60"/>
    <mergeCell ref="BF60:BG60"/>
    <mergeCell ref="O58:P58"/>
    <mergeCell ref="Q58:R58"/>
    <mergeCell ref="S58:T58"/>
    <mergeCell ref="U58:V58"/>
    <mergeCell ref="W58:X58"/>
    <mergeCell ref="Z58:AA58"/>
    <mergeCell ref="A59:BR59"/>
    <mergeCell ref="C58:N58"/>
    <mergeCell ref="C60:N60"/>
    <mergeCell ref="O60:P60"/>
    <mergeCell ref="Q60:R60"/>
    <mergeCell ref="S60:T60"/>
    <mergeCell ref="U60:V60"/>
    <mergeCell ref="W60:X60"/>
    <mergeCell ref="AD60:AE60"/>
    <mergeCell ref="AF60:AG60"/>
    <mergeCell ref="AH60:AI60"/>
    <mergeCell ref="Z56:AA56"/>
    <mergeCell ref="AB56:AC56"/>
    <mergeCell ref="AD56:AE56"/>
    <mergeCell ref="AF56:AG56"/>
    <mergeCell ref="AH56:AI56"/>
    <mergeCell ref="AJ56:AK56"/>
    <mergeCell ref="AM56:AN56"/>
    <mergeCell ref="AB57:AC57"/>
    <mergeCell ref="AD57:AE57"/>
    <mergeCell ref="AF57:AG57"/>
    <mergeCell ref="AH57:AI57"/>
    <mergeCell ref="AJ57:AK57"/>
    <mergeCell ref="AO56:AP56"/>
    <mergeCell ref="AQ56:AR56"/>
    <mergeCell ref="AO57:AP57"/>
    <mergeCell ref="AQ57:AR57"/>
    <mergeCell ref="AZ57:BA57"/>
    <mergeCell ref="BB57:BC57"/>
    <mergeCell ref="BD57:BE57"/>
    <mergeCell ref="BF57:BG57"/>
    <mergeCell ref="BI57:BJ57"/>
    <mergeCell ref="AS57:AT57"/>
    <mergeCell ref="AV57:AW57"/>
    <mergeCell ref="AX57:AY57"/>
    <mergeCell ref="AB61:AC61"/>
    <mergeCell ref="AD61:AE61"/>
    <mergeCell ref="AF61:AG61"/>
    <mergeCell ref="AH61:AI61"/>
    <mergeCell ref="AJ61:AK61"/>
    <mergeCell ref="AM61:AN61"/>
    <mergeCell ref="AO61:AP61"/>
    <mergeCell ref="C57:N57"/>
    <mergeCell ref="O57:P57"/>
    <mergeCell ref="Q57:R57"/>
    <mergeCell ref="S57:T57"/>
    <mergeCell ref="U57:V57"/>
    <mergeCell ref="W57:X57"/>
    <mergeCell ref="Z57:AA57"/>
    <mergeCell ref="AJ60:AK60"/>
    <mergeCell ref="AM60:AN60"/>
    <mergeCell ref="AO60:AP60"/>
    <mergeCell ref="BK58:BL58"/>
    <mergeCell ref="BM58:BN58"/>
    <mergeCell ref="BF58:BG58"/>
    <mergeCell ref="BI58:BJ58"/>
    <mergeCell ref="BB61:BC61"/>
    <mergeCell ref="BD61:BE61"/>
    <mergeCell ref="BO57:BP57"/>
    <mergeCell ref="BQ57:BR57"/>
    <mergeCell ref="BO58:BP58"/>
    <mergeCell ref="BQ58:BR58"/>
    <mergeCell ref="BK61:BL61"/>
    <mergeCell ref="BM61:BN61"/>
    <mergeCell ref="BO61:BP61"/>
    <mergeCell ref="BQ61:BR61"/>
    <mergeCell ref="BK57:BL57"/>
    <mergeCell ref="BM57:BN57"/>
    <mergeCell ref="BO60:BP60"/>
    <mergeCell ref="BQ60:BR60"/>
    <mergeCell ref="AB54:AC54"/>
    <mergeCell ref="AD54:AE54"/>
    <mergeCell ref="AF54:AG54"/>
    <mergeCell ref="AH54:AI54"/>
    <mergeCell ref="AJ54:AK54"/>
    <mergeCell ref="AM54:AN54"/>
    <mergeCell ref="AO54:AP54"/>
    <mergeCell ref="O54:P54"/>
    <mergeCell ref="Q54:R54"/>
    <mergeCell ref="S54:T54"/>
    <mergeCell ref="U54:V54"/>
    <mergeCell ref="W54:X54"/>
    <mergeCell ref="Z54:AA54"/>
    <mergeCell ref="C52:N52"/>
    <mergeCell ref="O52:P52"/>
    <mergeCell ref="Q52:R52"/>
    <mergeCell ref="S52:T52"/>
    <mergeCell ref="U52:V52"/>
    <mergeCell ref="W52:X52"/>
    <mergeCell ref="Z52:AA52"/>
    <mergeCell ref="AB53:AC53"/>
    <mergeCell ref="AD53:AE53"/>
    <mergeCell ref="C54:N54"/>
    <mergeCell ref="C56:N56"/>
    <mergeCell ref="O56:P56"/>
    <mergeCell ref="Q56:R56"/>
    <mergeCell ref="S56:T56"/>
    <mergeCell ref="U56:V56"/>
    <mergeCell ref="W56:X56"/>
    <mergeCell ref="AQ53:AR53"/>
    <mergeCell ref="AS53:AT53"/>
    <mergeCell ref="AF53:AG53"/>
    <mergeCell ref="AH53:AI53"/>
    <mergeCell ref="AJ53:AK53"/>
    <mergeCell ref="AM53:AN53"/>
    <mergeCell ref="AO53:AP53"/>
    <mergeCell ref="C53:N53"/>
    <mergeCell ref="O53:P53"/>
    <mergeCell ref="Q53:R53"/>
    <mergeCell ref="S53:T53"/>
    <mergeCell ref="U53:V53"/>
    <mergeCell ref="W53:X53"/>
    <mergeCell ref="Z53:AA53"/>
    <mergeCell ref="A55:BR55"/>
    <mergeCell ref="BI56:BJ56"/>
    <mergeCell ref="BK56:BL56"/>
    <mergeCell ref="AV53:AW53"/>
    <mergeCell ref="AX53:AY53"/>
    <mergeCell ref="AZ53:BA53"/>
    <mergeCell ref="BB53:BC53"/>
    <mergeCell ref="BD53:BE53"/>
    <mergeCell ref="AQ58:AR58"/>
    <mergeCell ref="AS58:AT58"/>
    <mergeCell ref="AB58:AC58"/>
    <mergeCell ref="AD58:AE58"/>
    <mergeCell ref="AF58:AG58"/>
    <mergeCell ref="AH58:AI58"/>
    <mergeCell ref="AJ58:AK58"/>
    <mergeCell ref="AM58:AN58"/>
    <mergeCell ref="AO58:AP58"/>
    <mergeCell ref="AV58:AW58"/>
    <mergeCell ref="AX58:AY58"/>
    <mergeCell ref="AZ58:BA58"/>
    <mergeCell ref="BB58:BC58"/>
    <mergeCell ref="BD58:BE58"/>
    <mergeCell ref="AS56:AT56"/>
    <mergeCell ref="AV56:AW56"/>
    <mergeCell ref="AX56:AY56"/>
    <mergeCell ref="AZ56:BA56"/>
    <mergeCell ref="BB56:BC56"/>
    <mergeCell ref="B68:U68"/>
    <mergeCell ref="H63:AG63"/>
    <mergeCell ref="AH63:AK63"/>
    <mergeCell ref="AL63:AP63"/>
    <mergeCell ref="H64:AG64"/>
    <mergeCell ref="AH64:AK64"/>
    <mergeCell ref="AL64:AP64"/>
    <mergeCell ref="H65:AG65"/>
    <mergeCell ref="Z60:AA60"/>
    <mergeCell ref="Z61:AA61"/>
    <mergeCell ref="W62:AJ62"/>
    <mergeCell ref="AB60:AC60"/>
    <mergeCell ref="C61:N61"/>
    <mergeCell ref="O61:P61"/>
    <mergeCell ref="Q61:R61"/>
    <mergeCell ref="S61:T61"/>
    <mergeCell ref="U61:V61"/>
    <mergeCell ref="W61:X61"/>
    <mergeCell ref="AD68:BP68"/>
    <mergeCell ref="AH65:AK65"/>
    <mergeCell ref="AL65:AP65"/>
    <mergeCell ref="H66:AG66"/>
    <mergeCell ref="AH66:AK66"/>
    <mergeCell ref="AL66:AP66"/>
    <mergeCell ref="AY72:BR72"/>
    <mergeCell ref="BF61:BG61"/>
    <mergeCell ref="BI61:BJ61"/>
    <mergeCell ref="BA62:BL62"/>
    <mergeCell ref="BA63:BJ63"/>
    <mergeCell ref="BK63:BQ63"/>
    <mergeCell ref="BA64:BJ64"/>
    <mergeCell ref="BK64:BQ64"/>
    <mergeCell ref="AQ63:AY63"/>
    <mergeCell ref="AQ64:AY64"/>
    <mergeCell ref="AQ65:AY65"/>
    <mergeCell ref="AQ66:AY66"/>
    <mergeCell ref="AQ61:AR61"/>
    <mergeCell ref="AS61:AT61"/>
    <mergeCell ref="AV61:AW61"/>
    <mergeCell ref="AX61:AY61"/>
    <mergeCell ref="AZ61:BA61"/>
    <mergeCell ref="BA65:BJ65"/>
    <mergeCell ref="BQ35:BR35"/>
    <mergeCell ref="BQ36:BR36"/>
    <mergeCell ref="BQ38:BR38"/>
    <mergeCell ref="BQ39:BR39"/>
    <mergeCell ref="BQ40:BR40"/>
    <mergeCell ref="BQ41:BR41"/>
    <mergeCell ref="BK65:BQ65"/>
    <mergeCell ref="BA66:BJ66"/>
    <mergeCell ref="BK66:BQ66"/>
    <mergeCell ref="BM54:BN54"/>
    <mergeCell ref="BO54:BP54"/>
    <mergeCell ref="BM56:BN56"/>
    <mergeCell ref="BO56:BP56"/>
    <mergeCell ref="BQ56:BR56"/>
    <mergeCell ref="BF53:BG53"/>
    <mergeCell ref="BI53:BJ53"/>
    <mergeCell ref="BK53:BL53"/>
    <mergeCell ref="BM53:BN53"/>
    <mergeCell ref="BO53:BP53"/>
    <mergeCell ref="BQ53:BR53"/>
    <mergeCell ref="BK54:BL54"/>
    <mergeCell ref="BQ54:BR54"/>
    <mergeCell ref="BD56:BE56"/>
    <mergeCell ref="BF56:BG56"/>
  </mergeCells>
  <pageMargins left="0" right="0" top="0" bottom="0" header="0" footer="0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000"/>
  <sheetViews>
    <sheetView zoomScale="60" zoomScaleNormal="60" workbookViewId="0">
      <selection activeCell="BC21" sqref="BC21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5.7109375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5.8554687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49.140625" style="6" customWidth="1"/>
    <col min="71" max="16384" width="14.42578125" style="6"/>
  </cols>
  <sheetData>
    <row r="1" spans="1:70" ht="2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>
      <c r="A2" s="7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"/>
      <c r="O2" s="8"/>
      <c r="P2" s="8"/>
      <c r="Q2" s="8"/>
      <c r="R2" s="198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8"/>
      <c r="BN2" s="8"/>
      <c r="BO2" s="7"/>
      <c r="BP2" s="7"/>
      <c r="BQ2" s="7"/>
      <c r="BR2" s="3"/>
    </row>
    <row r="3" spans="1:70" ht="18.7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200" t="s">
        <v>2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20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21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5" t="s">
        <v>3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8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15" t="s">
        <v>4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1"/>
      <c r="AV8" s="9"/>
      <c r="AW8" s="16" t="s">
        <v>5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4"/>
      <c r="BN8" s="10"/>
      <c r="BO8" s="3"/>
      <c r="BP8" s="3"/>
      <c r="BQ8" s="3"/>
      <c r="BR8" s="3"/>
    </row>
    <row r="9" spans="1:70" ht="15.7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1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4"/>
      <c r="BN9" s="10"/>
      <c r="BO9" s="3"/>
      <c r="BP9" s="3"/>
      <c r="BQ9" s="3"/>
      <c r="BR9" s="3"/>
    </row>
    <row r="10" spans="1:70" ht="15.75" customHeight="1">
      <c r="A10" s="3"/>
      <c r="B10" s="20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0"/>
      <c r="O10" s="10"/>
      <c r="P10" s="10"/>
      <c r="Q10" s="10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14" t="s">
        <v>6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15.75" customHeight="1">
      <c r="A11" s="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3"/>
      <c r="BP11" s="3"/>
      <c r="BQ11" s="3"/>
      <c r="BR11" s="3"/>
    </row>
    <row r="12" spans="1:70" ht="15.75" customHeight="1">
      <c r="A12" s="3"/>
      <c r="B12" s="20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7"/>
      <c r="O12" s="17"/>
      <c r="P12" s="17"/>
      <c r="Q12" s="17"/>
      <c r="R12" s="3"/>
      <c r="S12" s="14"/>
      <c r="T12" s="14"/>
      <c r="U12" s="14"/>
      <c r="V12" s="14"/>
      <c r="W12" s="14"/>
      <c r="X12" s="14"/>
      <c r="Y12" s="5"/>
      <c r="Z12" s="14"/>
      <c r="AA12" s="14"/>
      <c r="AB12" s="14"/>
      <c r="AC12" s="3"/>
      <c r="AD12" s="14"/>
      <c r="AE12" s="3"/>
      <c r="AF12" s="14" t="s">
        <v>8</v>
      </c>
      <c r="AG12" s="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3"/>
      <c r="BP12" s="3"/>
      <c r="BQ12" s="3"/>
      <c r="BR12" s="3"/>
    </row>
    <row r="13" spans="1:70" ht="23.25" customHeight="1">
      <c r="A13" s="3"/>
      <c r="B13" s="20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248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23.25" customHeight="1">
      <c r="A14" s="3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3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249</v>
      </c>
      <c r="AC14" s="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3"/>
      <c r="BP14" s="3"/>
      <c r="BQ14" s="3"/>
      <c r="BR14" s="3"/>
    </row>
    <row r="15" spans="1:70" ht="23.25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3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13</v>
      </c>
      <c r="AC15" s="3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3"/>
      <c r="BP15" s="3"/>
      <c r="BQ15" s="3"/>
      <c r="BR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3"/>
      <c r="S16" s="14"/>
      <c r="T16" s="14"/>
      <c r="U16" s="14"/>
      <c r="V16" s="14"/>
      <c r="W16" s="14"/>
      <c r="X16" s="14"/>
      <c r="Y16" s="5"/>
      <c r="Z16" s="14"/>
      <c r="AA16" s="14"/>
      <c r="AB16" s="14" t="s">
        <v>16</v>
      </c>
      <c r="AC16" s="3"/>
      <c r="AD16" s="14"/>
      <c r="AE16" s="3"/>
      <c r="AF16" s="3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11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3" t="s">
        <v>19</v>
      </c>
      <c r="N18" s="194" t="s">
        <v>20</v>
      </c>
      <c r="O18" s="172"/>
      <c r="P18" s="172"/>
      <c r="Q18" s="172"/>
      <c r="R18" s="195"/>
      <c r="S18" s="194" t="s">
        <v>21</v>
      </c>
      <c r="T18" s="172"/>
      <c r="U18" s="172"/>
      <c r="V18" s="195"/>
      <c r="W18" s="194" t="s">
        <v>22</v>
      </c>
      <c r="X18" s="172"/>
      <c r="Y18" s="172"/>
      <c r="Z18" s="195"/>
      <c r="AA18" s="194" t="s">
        <v>23</v>
      </c>
      <c r="AB18" s="172"/>
      <c r="AC18" s="172"/>
      <c r="AD18" s="172"/>
      <c r="AE18" s="195"/>
      <c r="AF18" s="194" t="s">
        <v>24</v>
      </c>
      <c r="AG18" s="172"/>
      <c r="AH18" s="172"/>
      <c r="AI18" s="206"/>
      <c r="AJ18" s="207" t="s">
        <v>25</v>
      </c>
      <c r="AK18" s="172"/>
      <c r="AL18" s="172"/>
      <c r="AM18" s="195"/>
      <c r="AN18" s="194" t="s">
        <v>26</v>
      </c>
      <c r="AO18" s="172"/>
      <c r="AP18" s="172"/>
      <c r="AQ18" s="172"/>
      <c r="AR18" s="195"/>
      <c r="AS18" s="194" t="s">
        <v>27</v>
      </c>
      <c r="AT18" s="172"/>
      <c r="AU18" s="172"/>
      <c r="AV18" s="195"/>
      <c r="AW18" s="194" t="s">
        <v>28</v>
      </c>
      <c r="AX18" s="172"/>
      <c r="AY18" s="172"/>
      <c r="AZ18" s="195"/>
      <c r="BA18" s="194" t="s">
        <v>29</v>
      </c>
      <c r="BB18" s="172"/>
      <c r="BC18" s="172"/>
      <c r="BD18" s="172"/>
      <c r="BE18" s="195"/>
      <c r="BF18" s="194" t="s">
        <v>30</v>
      </c>
      <c r="BG18" s="172"/>
      <c r="BH18" s="172"/>
      <c r="BI18" s="195"/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4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4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250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251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37</v>
      </c>
      <c r="O22" s="33" t="s">
        <v>38</v>
      </c>
      <c r="P22" s="33" t="s">
        <v>37</v>
      </c>
      <c r="Q22" s="33" t="s">
        <v>38</v>
      </c>
      <c r="R22" s="33" t="s">
        <v>37</v>
      </c>
      <c r="S22" s="33" t="s">
        <v>38</v>
      </c>
      <c r="T22" s="33" t="s">
        <v>37</v>
      </c>
      <c r="U22" s="33" t="s">
        <v>38</v>
      </c>
      <c r="V22" s="33" t="s">
        <v>37</v>
      </c>
      <c r="W22" s="33" t="s">
        <v>38</v>
      </c>
      <c r="X22" s="33" t="s">
        <v>37</v>
      </c>
      <c r="Y22" s="33" t="s">
        <v>38</v>
      </c>
      <c r="Z22" s="33" t="s">
        <v>37</v>
      </c>
      <c r="AA22" s="33" t="s">
        <v>38</v>
      </c>
      <c r="AB22" s="33" t="s">
        <v>37</v>
      </c>
      <c r="AC22" s="33" t="s">
        <v>38</v>
      </c>
      <c r="AD22" s="33" t="s">
        <v>37</v>
      </c>
      <c r="AE22" s="33" t="s">
        <v>38</v>
      </c>
      <c r="AF22" s="33" t="s">
        <v>37</v>
      </c>
      <c r="AG22" s="33" t="s">
        <v>38</v>
      </c>
      <c r="AH22" s="33" t="s">
        <v>37</v>
      </c>
      <c r="AI22" s="34" t="s">
        <v>38</v>
      </c>
      <c r="AJ22" s="35" t="s">
        <v>37</v>
      </c>
      <c r="AK22" s="33" t="s">
        <v>38</v>
      </c>
      <c r="AL22" s="33" t="s">
        <v>37</v>
      </c>
      <c r="AM22" s="33" t="s">
        <v>38</v>
      </c>
      <c r="AN22" s="33" t="s">
        <v>37</v>
      </c>
      <c r="AO22" s="33" t="s">
        <v>38</v>
      </c>
      <c r="AP22" s="33" t="s">
        <v>37</v>
      </c>
      <c r="AQ22" s="33" t="s">
        <v>38</v>
      </c>
      <c r="AR22" s="33" t="s">
        <v>37</v>
      </c>
      <c r="AS22" s="33" t="s">
        <v>38</v>
      </c>
      <c r="AT22" s="33" t="s">
        <v>37</v>
      </c>
      <c r="AU22" s="33" t="s">
        <v>38</v>
      </c>
      <c r="AV22" s="33" t="s">
        <v>37</v>
      </c>
      <c r="AW22" s="33" t="s">
        <v>38</v>
      </c>
      <c r="AX22" s="33" t="s">
        <v>37</v>
      </c>
      <c r="AY22" s="33" t="s">
        <v>38</v>
      </c>
      <c r="AZ22" s="33" t="s">
        <v>37</v>
      </c>
      <c r="BA22" s="33" t="s">
        <v>38</v>
      </c>
      <c r="BB22" s="33" t="s">
        <v>37</v>
      </c>
      <c r="BC22" s="33" t="s">
        <v>38</v>
      </c>
      <c r="BD22" s="33" t="s">
        <v>37</v>
      </c>
      <c r="BE22" s="33" t="s">
        <v>38</v>
      </c>
      <c r="BF22" s="33" t="s">
        <v>37</v>
      </c>
      <c r="BG22" s="33" t="s">
        <v>38</v>
      </c>
      <c r="BH22" s="33" t="s">
        <v>37</v>
      </c>
      <c r="BI22" s="33" t="s">
        <v>38</v>
      </c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64" t="s">
        <v>39</v>
      </c>
      <c r="N23" s="205"/>
      <c r="O23" s="205"/>
      <c r="P23" s="205"/>
      <c r="Q23" s="205">
        <v>16</v>
      </c>
      <c r="R23" s="205"/>
      <c r="S23" s="205"/>
      <c r="T23" s="205"/>
      <c r="U23" s="266"/>
      <c r="V23" s="265"/>
      <c r="W23" s="205"/>
      <c r="X23" s="205"/>
      <c r="Y23" s="205"/>
      <c r="Z23" s="205"/>
      <c r="AA23" s="205"/>
      <c r="AB23" s="205"/>
      <c r="AC23" s="205"/>
      <c r="AD23" s="205" t="s">
        <v>40</v>
      </c>
      <c r="AE23" s="205" t="s">
        <v>40</v>
      </c>
      <c r="AF23" s="205" t="s">
        <v>41</v>
      </c>
      <c r="AG23" s="205" t="s">
        <v>41</v>
      </c>
      <c r="AH23" s="205" t="s">
        <v>41</v>
      </c>
      <c r="AI23" s="205" t="s">
        <v>40</v>
      </c>
      <c r="AJ23" s="268"/>
      <c r="AK23" s="205"/>
      <c r="AL23" s="205"/>
      <c r="AM23" s="205"/>
      <c r="AN23" s="205">
        <v>16</v>
      </c>
      <c r="AO23" s="205"/>
      <c r="AP23" s="205"/>
      <c r="AQ23" s="266"/>
      <c r="AR23" s="265"/>
      <c r="AS23" s="205"/>
      <c r="AT23" s="205"/>
      <c r="AU23" s="205"/>
      <c r="AV23" s="205"/>
      <c r="AW23" s="205"/>
      <c r="AX23" s="205" t="s">
        <v>252</v>
      </c>
      <c r="AY23" s="205"/>
      <c r="AZ23" s="205" t="s">
        <v>40</v>
      </c>
      <c r="BA23" s="205" t="s">
        <v>40</v>
      </c>
      <c r="BB23" s="205" t="s">
        <v>42</v>
      </c>
      <c r="BC23" s="205" t="s">
        <v>42</v>
      </c>
      <c r="BD23" s="205" t="s">
        <v>40</v>
      </c>
      <c r="BE23" s="205" t="s">
        <v>41</v>
      </c>
      <c r="BF23" s="205" t="s">
        <v>41</v>
      </c>
      <c r="BG23" s="205" t="s">
        <v>41</v>
      </c>
      <c r="BH23" s="205" t="s">
        <v>41</v>
      </c>
      <c r="BI23" s="205" t="s">
        <v>41</v>
      </c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7"/>
      <c r="N24" s="177"/>
      <c r="O24" s="177"/>
      <c r="P24" s="177"/>
      <c r="Q24" s="177"/>
      <c r="R24" s="177"/>
      <c r="S24" s="177"/>
      <c r="T24" s="177"/>
      <c r="U24" s="267"/>
      <c r="V24" s="125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269"/>
      <c r="AK24" s="177"/>
      <c r="AL24" s="177"/>
      <c r="AM24" s="177"/>
      <c r="AN24" s="177"/>
      <c r="AO24" s="177"/>
      <c r="AP24" s="177"/>
      <c r="AQ24" s="267"/>
      <c r="AR24" s="125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">
        <v>45</v>
      </c>
      <c r="N25" s="41"/>
      <c r="O25" s="42"/>
      <c r="P25" s="43"/>
      <c r="Q25" s="43"/>
      <c r="R25" s="28"/>
      <c r="S25" s="42" t="s">
        <v>46</v>
      </c>
      <c r="T25" s="41"/>
      <c r="U25" s="43"/>
      <c r="V25" s="43"/>
      <c r="W25" s="43"/>
      <c r="X25" s="43"/>
      <c r="Y25" s="43"/>
      <c r="Z25" s="44" t="s">
        <v>40</v>
      </c>
      <c r="AA25" s="45" t="s">
        <v>47</v>
      </c>
      <c r="AB25" s="46"/>
      <c r="AC25" s="44"/>
      <c r="AD25" s="47"/>
      <c r="AE25" s="47"/>
      <c r="AF25" s="44"/>
      <c r="AG25" s="45"/>
      <c r="AH25" s="46"/>
      <c r="AI25" s="46"/>
      <c r="AJ25" s="46"/>
      <c r="AK25" s="44"/>
      <c r="AL25" s="44"/>
      <c r="AM25" s="44"/>
      <c r="AN25" s="44"/>
      <c r="AO25" s="44"/>
      <c r="AP25" s="44"/>
      <c r="AQ25" s="43"/>
      <c r="AR25" s="43"/>
      <c r="AS25" s="48"/>
      <c r="AT25" s="48" t="s">
        <v>41</v>
      </c>
      <c r="AU25" s="42" t="s">
        <v>48</v>
      </c>
      <c r="AV25" s="43"/>
      <c r="AW25" s="43"/>
      <c r="AX25" s="48"/>
      <c r="AY25" s="48"/>
      <c r="AZ25" s="43"/>
      <c r="BA25" s="3"/>
      <c r="BB25" s="3"/>
      <c r="BC25" s="3"/>
      <c r="BD25" s="3"/>
      <c r="BE25" s="3"/>
      <c r="BF25" s="3"/>
      <c r="BG25" s="43"/>
      <c r="BH25" s="43"/>
      <c r="BI25" s="43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8"/>
      <c r="N26" s="43"/>
      <c r="O26" s="43"/>
      <c r="P26" s="43"/>
      <c r="Q26" s="43"/>
      <c r="R26" s="43" t="s">
        <v>37</v>
      </c>
      <c r="S26" s="178" t="s">
        <v>49</v>
      </c>
      <c r="T26" s="146"/>
      <c r="U26" s="146"/>
      <c r="V26" s="146"/>
      <c r="W26" s="146"/>
      <c r="X26" s="146"/>
      <c r="Y26" s="146"/>
      <c r="Z26" s="48" t="s">
        <v>50</v>
      </c>
      <c r="AA26" s="42" t="s">
        <v>51</v>
      </c>
      <c r="AB26" s="43"/>
      <c r="AC26" s="43"/>
      <c r="AD26" s="43" t="s">
        <v>52</v>
      </c>
      <c r="AE26" s="42" t="s">
        <v>53</v>
      </c>
      <c r="AF26" s="43"/>
      <c r="AG26" s="43"/>
      <c r="AH26" s="43"/>
      <c r="AI26" s="43"/>
      <c r="AJ26" s="43"/>
      <c r="AK26" s="43"/>
      <c r="AL26" s="48" t="s">
        <v>42</v>
      </c>
      <c r="AM26" s="42" t="s">
        <v>54</v>
      </c>
      <c r="AN26" s="43"/>
      <c r="AO26" s="43"/>
      <c r="AP26" s="48"/>
      <c r="AQ26" s="43"/>
      <c r="AR26" s="43"/>
      <c r="AS26" s="43"/>
      <c r="AT26" s="44" t="s">
        <v>55</v>
      </c>
      <c r="AU26" s="178" t="s">
        <v>56</v>
      </c>
      <c r="AV26" s="146"/>
      <c r="AW26" s="146"/>
      <c r="AX26" s="146"/>
      <c r="AY26" s="146"/>
      <c r="AZ26" s="43"/>
      <c r="BA26" s="3"/>
      <c r="BB26" s="3"/>
      <c r="BC26" s="3"/>
      <c r="BD26" s="3"/>
      <c r="BE26" s="3"/>
      <c r="BF26" s="3"/>
      <c r="BG26" s="43"/>
      <c r="BH26" s="43"/>
      <c r="BI26" s="43"/>
      <c r="BJ26" s="9"/>
      <c r="BK26" s="9"/>
      <c r="BL26" s="9"/>
      <c r="BM26" s="10"/>
      <c r="BN26" s="10"/>
      <c r="BO26" s="3"/>
      <c r="BP26" s="3"/>
      <c r="BQ26" s="3"/>
      <c r="BR26" s="3"/>
    </row>
    <row r="27" spans="1:70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8"/>
      <c r="N27" s="43"/>
      <c r="O27" s="43"/>
      <c r="P27" s="43"/>
      <c r="Q27" s="43"/>
      <c r="R27" s="43"/>
      <c r="S27" s="42"/>
      <c r="T27" s="43"/>
      <c r="U27" s="43"/>
      <c r="V27" s="43"/>
      <c r="W27" s="43"/>
      <c r="X27" s="43"/>
      <c r="Y27" s="43"/>
      <c r="Z27" s="43"/>
      <c r="AA27" s="42"/>
      <c r="AB27" s="43"/>
      <c r="AC27" s="43"/>
      <c r="AD27" s="49"/>
      <c r="AE27" s="50"/>
      <c r="AF27" s="43"/>
      <c r="AG27" s="43"/>
      <c r="AH27" s="43"/>
      <c r="AI27" s="43"/>
      <c r="AJ27" s="43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3"/>
      <c r="AY27" s="43"/>
      <c r="AZ27" s="43"/>
      <c r="BA27" s="49"/>
      <c r="BB27" s="50"/>
      <c r="BC27" s="51"/>
      <c r="BD27" s="51"/>
      <c r="BE27" s="49"/>
      <c r="BF27" s="48"/>
      <c r="BG27" s="9"/>
      <c r="BH27" s="9"/>
      <c r="BI27" s="9"/>
      <c r="BJ27" s="9"/>
      <c r="BK27" s="9"/>
      <c r="BL27" s="9"/>
      <c r="BM27" s="10"/>
      <c r="BN27" s="10"/>
      <c r="BO27" s="3"/>
      <c r="BP27" s="3"/>
      <c r="BQ27" s="3"/>
      <c r="BR27" s="3"/>
    </row>
    <row r="28" spans="1:70" ht="15" customHeight="1">
      <c r="A28" s="179" t="s">
        <v>57</v>
      </c>
      <c r="B28" s="182" t="s">
        <v>58</v>
      </c>
      <c r="C28" s="186" t="s">
        <v>59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29" t="s">
        <v>60</v>
      </c>
      <c r="P28" s="236" t="s">
        <v>61</v>
      </c>
      <c r="Q28" s="185" t="s">
        <v>62</v>
      </c>
      <c r="R28" s="148"/>
      <c r="S28" s="148"/>
      <c r="T28" s="148"/>
      <c r="U28" s="148"/>
      <c r="V28" s="148"/>
      <c r="W28" s="148"/>
      <c r="X28" s="148"/>
      <c r="Y28" s="52"/>
      <c r="Z28" s="231" t="s">
        <v>63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53"/>
      <c r="AV28" s="231" t="s">
        <v>64</v>
      </c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9"/>
      <c r="BQ28" s="54"/>
      <c r="BR28" s="55"/>
    </row>
    <row r="29" spans="1:70" ht="19.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230" t="s">
        <v>65</v>
      </c>
      <c r="R29" s="188"/>
      <c r="S29" s="230" t="s">
        <v>66</v>
      </c>
      <c r="T29" s="188"/>
      <c r="U29" s="230" t="s">
        <v>67</v>
      </c>
      <c r="V29" s="188"/>
      <c r="W29" s="230" t="s">
        <v>68</v>
      </c>
      <c r="X29" s="188"/>
      <c r="Y29" s="233" t="s">
        <v>69</v>
      </c>
      <c r="Z29" s="215" t="s">
        <v>70</v>
      </c>
      <c r="AA29" s="216"/>
      <c r="AB29" s="152" t="s">
        <v>71</v>
      </c>
      <c r="AC29" s="148"/>
      <c r="AD29" s="148"/>
      <c r="AE29" s="148"/>
      <c r="AF29" s="148"/>
      <c r="AG29" s="148"/>
      <c r="AH29" s="148"/>
      <c r="AI29" s="149"/>
      <c r="AJ29" s="215" t="s">
        <v>72</v>
      </c>
      <c r="AK29" s="216"/>
      <c r="AL29" s="56"/>
      <c r="AM29" s="232" t="s">
        <v>73</v>
      </c>
      <c r="AN29" s="188"/>
      <c r="AO29" s="230" t="s">
        <v>74</v>
      </c>
      <c r="AP29" s="187"/>
      <c r="AQ29" s="225" t="s">
        <v>75</v>
      </c>
      <c r="AR29" s="187"/>
      <c r="AS29" s="187"/>
      <c r="AT29" s="188"/>
      <c r="AU29" s="233" t="s">
        <v>76</v>
      </c>
      <c r="AV29" s="221" t="s">
        <v>70</v>
      </c>
      <c r="AW29" s="188"/>
      <c r="AX29" s="228" t="s">
        <v>71</v>
      </c>
      <c r="AY29" s="148"/>
      <c r="AZ29" s="148"/>
      <c r="BA29" s="148"/>
      <c r="BB29" s="148"/>
      <c r="BC29" s="148"/>
      <c r="BD29" s="148"/>
      <c r="BE29" s="149"/>
      <c r="BF29" s="221" t="s">
        <v>72</v>
      </c>
      <c r="BG29" s="188"/>
      <c r="BH29" s="57"/>
      <c r="BI29" s="232" t="s">
        <v>73</v>
      </c>
      <c r="BJ29" s="188"/>
      <c r="BK29" s="230" t="s">
        <v>74</v>
      </c>
      <c r="BL29" s="187"/>
      <c r="BM29" s="225" t="s">
        <v>75</v>
      </c>
      <c r="BN29" s="187"/>
      <c r="BO29" s="187"/>
      <c r="BP29" s="188"/>
      <c r="BQ29" s="226"/>
      <c r="BR29" s="167"/>
    </row>
    <row r="30" spans="1:70" ht="16.5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230" t="s">
        <v>70</v>
      </c>
      <c r="AC30" s="188"/>
      <c r="AD30" s="152" t="s">
        <v>77</v>
      </c>
      <c r="AE30" s="148"/>
      <c r="AF30" s="148"/>
      <c r="AG30" s="148"/>
      <c r="AH30" s="148"/>
      <c r="AI30" s="149"/>
      <c r="AJ30" s="189"/>
      <c r="AK30" s="217"/>
      <c r="AL30" s="58"/>
      <c r="AM30" s="146"/>
      <c r="AN30" s="167"/>
      <c r="AO30" s="189"/>
      <c r="AP30" s="146"/>
      <c r="AQ30" s="218"/>
      <c r="AR30" s="151"/>
      <c r="AS30" s="151"/>
      <c r="AT30" s="224"/>
      <c r="AU30" s="180"/>
      <c r="AV30" s="222"/>
      <c r="AW30" s="167"/>
      <c r="AX30" s="215" t="s">
        <v>70</v>
      </c>
      <c r="AY30" s="216"/>
      <c r="AZ30" s="228" t="s">
        <v>78</v>
      </c>
      <c r="BA30" s="148"/>
      <c r="BB30" s="148"/>
      <c r="BC30" s="148"/>
      <c r="BD30" s="148"/>
      <c r="BE30" s="149"/>
      <c r="BF30" s="222"/>
      <c r="BG30" s="167"/>
      <c r="BH30" s="57"/>
      <c r="BI30" s="146"/>
      <c r="BJ30" s="167"/>
      <c r="BK30" s="189"/>
      <c r="BL30" s="146"/>
      <c r="BM30" s="218"/>
      <c r="BN30" s="151"/>
      <c r="BO30" s="151"/>
      <c r="BP30" s="224"/>
      <c r="BQ30" s="226"/>
      <c r="BR30" s="167"/>
    </row>
    <row r="31" spans="1:70" ht="12.75" customHeight="1">
      <c r="A31" s="180"/>
      <c r="B31" s="183"/>
      <c r="C31" s="18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67"/>
      <c r="O31" s="189"/>
      <c r="P31" s="167"/>
      <c r="Q31" s="189"/>
      <c r="R31" s="167"/>
      <c r="S31" s="189"/>
      <c r="T31" s="167"/>
      <c r="U31" s="189"/>
      <c r="V31" s="167"/>
      <c r="W31" s="189"/>
      <c r="X31" s="167"/>
      <c r="Y31" s="180"/>
      <c r="Z31" s="189"/>
      <c r="AA31" s="217"/>
      <c r="AB31" s="189"/>
      <c r="AC31" s="167"/>
      <c r="AD31" s="238" t="s">
        <v>79</v>
      </c>
      <c r="AE31" s="167"/>
      <c r="AF31" s="220" t="s">
        <v>80</v>
      </c>
      <c r="AG31" s="167"/>
      <c r="AH31" s="220" t="s">
        <v>81</v>
      </c>
      <c r="AI31" s="167"/>
      <c r="AJ31" s="189"/>
      <c r="AK31" s="217"/>
      <c r="AL31" s="58"/>
      <c r="AM31" s="146"/>
      <c r="AN31" s="167"/>
      <c r="AO31" s="189"/>
      <c r="AP31" s="146"/>
      <c r="AQ31" s="235" t="s">
        <v>82</v>
      </c>
      <c r="AR31" s="167"/>
      <c r="AS31" s="235" t="s">
        <v>83</v>
      </c>
      <c r="AT31" s="167"/>
      <c r="AU31" s="180"/>
      <c r="AV31" s="222"/>
      <c r="AW31" s="167"/>
      <c r="AX31" s="189"/>
      <c r="AY31" s="217"/>
      <c r="AZ31" s="229" t="s">
        <v>79</v>
      </c>
      <c r="BA31" s="188"/>
      <c r="BB31" s="220" t="s">
        <v>80</v>
      </c>
      <c r="BC31" s="167"/>
      <c r="BD31" s="220" t="s">
        <v>81</v>
      </c>
      <c r="BE31" s="167"/>
      <c r="BF31" s="222"/>
      <c r="BG31" s="167"/>
      <c r="BH31" s="57"/>
      <c r="BI31" s="146"/>
      <c r="BJ31" s="167"/>
      <c r="BK31" s="189"/>
      <c r="BL31" s="146"/>
      <c r="BM31" s="230" t="s">
        <v>82</v>
      </c>
      <c r="BN31" s="188"/>
      <c r="BO31" s="220" t="s">
        <v>83</v>
      </c>
      <c r="BP31" s="146"/>
      <c r="BQ31" s="227" t="s">
        <v>84</v>
      </c>
      <c r="BR31" s="167"/>
    </row>
    <row r="32" spans="1:70" ht="27" customHeight="1">
      <c r="A32" s="180"/>
      <c r="B32" s="183"/>
      <c r="C32" s="18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67"/>
      <c r="O32" s="189"/>
      <c r="P32" s="167"/>
      <c r="Q32" s="189"/>
      <c r="R32" s="167"/>
      <c r="S32" s="189"/>
      <c r="T32" s="167"/>
      <c r="U32" s="189"/>
      <c r="V32" s="167"/>
      <c r="W32" s="189"/>
      <c r="X32" s="167"/>
      <c r="Y32" s="180"/>
      <c r="Z32" s="189"/>
      <c r="AA32" s="217"/>
      <c r="AB32" s="189"/>
      <c r="AC32" s="167"/>
      <c r="AD32" s="146"/>
      <c r="AE32" s="167"/>
      <c r="AF32" s="189"/>
      <c r="AG32" s="167"/>
      <c r="AH32" s="189"/>
      <c r="AI32" s="167"/>
      <c r="AJ32" s="189"/>
      <c r="AK32" s="217"/>
      <c r="AL32" s="58"/>
      <c r="AM32" s="146"/>
      <c r="AN32" s="167"/>
      <c r="AO32" s="189"/>
      <c r="AP32" s="146"/>
      <c r="AQ32" s="189"/>
      <c r="AR32" s="167"/>
      <c r="AS32" s="189"/>
      <c r="AT32" s="167"/>
      <c r="AU32" s="180"/>
      <c r="AV32" s="222"/>
      <c r="AW32" s="167"/>
      <c r="AX32" s="189"/>
      <c r="AY32" s="217"/>
      <c r="AZ32" s="189"/>
      <c r="BA32" s="167"/>
      <c r="BB32" s="189"/>
      <c r="BC32" s="167"/>
      <c r="BD32" s="189"/>
      <c r="BE32" s="167"/>
      <c r="BF32" s="222"/>
      <c r="BG32" s="167"/>
      <c r="BH32" s="57"/>
      <c r="BI32" s="146"/>
      <c r="BJ32" s="167"/>
      <c r="BK32" s="189"/>
      <c r="BL32" s="146"/>
      <c r="BM32" s="189"/>
      <c r="BN32" s="167"/>
      <c r="BO32" s="189"/>
      <c r="BP32" s="146"/>
      <c r="BQ32" s="59"/>
      <c r="BR32" s="60"/>
    </row>
    <row r="33" spans="1:70" ht="36.75" customHeight="1">
      <c r="A33" s="181"/>
      <c r="B33" s="184"/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  <c r="O33" s="189"/>
      <c r="P33" s="167"/>
      <c r="Q33" s="190"/>
      <c r="R33" s="192"/>
      <c r="S33" s="190"/>
      <c r="T33" s="192"/>
      <c r="U33" s="189"/>
      <c r="V33" s="167"/>
      <c r="W33" s="190"/>
      <c r="X33" s="192"/>
      <c r="Y33" s="234"/>
      <c r="Z33" s="190"/>
      <c r="AA33" s="237"/>
      <c r="AB33" s="218"/>
      <c r="AC33" s="224"/>
      <c r="AD33" s="146"/>
      <c r="AE33" s="167"/>
      <c r="AF33" s="189"/>
      <c r="AG33" s="167"/>
      <c r="AH33" s="189"/>
      <c r="AI33" s="167"/>
      <c r="AJ33" s="190"/>
      <c r="AK33" s="237"/>
      <c r="AL33" s="61"/>
      <c r="AM33" s="151"/>
      <c r="AN33" s="224"/>
      <c r="AO33" s="218"/>
      <c r="AP33" s="151"/>
      <c r="AQ33" s="218"/>
      <c r="AR33" s="224"/>
      <c r="AS33" s="218"/>
      <c r="AT33" s="224"/>
      <c r="AU33" s="234"/>
      <c r="AV33" s="223"/>
      <c r="AW33" s="224"/>
      <c r="AX33" s="218"/>
      <c r="AY33" s="219"/>
      <c r="AZ33" s="218"/>
      <c r="BA33" s="224"/>
      <c r="BB33" s="218"/>
      <c r="BC33" s="224"/>
      <c r="BD33" s="189"/>
      <c r="BE33" s="167"/>
      <c r="BF33" s="223"/>
      <c r="BG33" s="224"/>
      <c r="BH33" s="57"/>
      <c r="BI33" s="151"/>
      <c r="BJ33" s="224"/>
      <c r="BK33" s="218"/>
      <c r="BL33" s="151"/>
      <c r="BM33" s="218"/>
      <c r="BN33" s="224"/>
      <c r="BO33" s="218"/>
      <c r="BP33" s="151"/>
      <c r="BQ33" s="62"/>
      <c r="BR33" s="63"/>
    </row>
    <row r="34" spans="1:70" ht="16.5" customHeight="1">
      <c r="A34" s="193" t="s">
        <v>85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9"/>
    </row>
    <row r="35" spans="1:70" ht="16.5" customHeight="1">
      <c r="A35" s="64">
        <v>1</v>
      </c>
      <c r="B35" s="65" t="s">
        <v>253</v>
      </c>
      <c r="C35" s="142" t="s">
        <v>254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4</v>
      </c>
      <c r="P35" s="130"/>
      <c r="Q35" s="144">
        <f t="shared" ref="Q35:Q44" si="0">O35*30</f>
        <v>120</v>
      </c>
      <c r="R35" s="127"/>
      <c r="S35" s="126">
        <f t="shared" ref="S35:S44" si="1">W35</f>
        <v>120</v>
      </c>
      <c r="T35" s="127"/>
      <c r="U35" s="124"/>
      <c r="V35" s="130"/>
      <c r="W35" s="126">
        <f t="shared" ref="W35:W44" si="2">Z35+AV35</f>
        <v>120</v>
      </c>
      <c r="X35" s="127"/>
      <c r="Y35" s="1">
        <v>4</v>
      </c>
      <c r="Z35" s="126">
        <f t="shared" ref="Z35:Z44" si="3">Y35*30</f>
        <v>120</v>
      </c>
      <c r="AA35" s="127"/>
      <c r="AB35" s="126">
        <f t="shared" ref="AB35:AB44" si="4">AD35+AF35+AH35</f>
        <v>40</v>
      </c>
      <c r="AC35" s="127"/>
      <c r="AD35" s="124"/>
      <c r="AE35" s="130"/>
      <c r="AF35" s="124"/>
      <c r="AG35" s="130"/>
      <c r="AH35" s="124">
        <v>40</v>
      </c>
      <c r="AI35" s="130"/>
      <c r="AJ35" s="126">
        <f t="shared" ref="AJ35:AJ44" si="5">Z35-AB35</f>
        <v>80</v>
      </c>
      <c r="AK35" s="127"/>
      <c r="AL35" s="2">
        <f t="shared" ref="AL35:AL45" si="6">AJ35/Z35*100</f>
        <v>66.666666666666657</v>
      </c>
      <c r="AM35" s="141"/>
      <c r="AN35" s="130"/>
      <c r="AO35" s="124"/>
      <c r="AP35" s="130"/>
      <c r="AQ35" s="124" t="s">
        <v>92</v>
      </c>
      <c r="AR35" s="130"/>
      <c r="AS35" s="124"/>
      <c r="AT35" s="130"/>
      <c r="AU35" s="1"/>
      <c r="AV35" s="126">
        <f t="shared" ref="AV35:AV44" si="7">AU35*30</f>
        <v>0</v>
      </c>
      <c r="AW35" s="127"/>
      <c r="AX35" s="126">
        <f t="shared" ref="AX35:AX44" si="8">AZ35+BB35+BD35</f>
        <v>0</v>
      </c>
      <c r="AY35" s="128"/>
      <c r="AZ35" s="124"/>
      <c r="BA35" s="130"/>
      <c r="BB35" s="124"/>
      <c r="BC35" s="130"/>
      <c r="BD35" s="124"/>
      <c r="BE35" s="130"/>
      <c r="BF35" s="126">
        <f t="shared" ref="BF35:BF44" si="9">AV35-AX35</f>
        <v>0</v>
      </c>
      <c r="BG35" s="127"/>
      <c r="BH35" s="2" t="e">
        <f t="shared" ref="BH35:BH44" si="10">BF35/AV35*100</f>
        <v>#DIV/0!</v>
      </c>
      <c r="BI35" s="141"/>
      <c r="BJ35" s="130"/>
      <c r="BK35" s="124"/>
      <c r="BL35" s="125"/>
      <c r="BM35" s="124"/>
      <c r="BN35" s="130"/>
      <c r="BO35" s="124"/>
      <c r="BP35" s="125"/>
      <c r="BQ35" s="129" t="s">
        <v>222</v>
      </c>
      <c r="BR35" s="130"/>
    </row>
    <row r="36" spans="1:70" ht="88.5" customHeight="1">
      <c r="A36" s="64">
        <v>2</v>
      </c>
      <c r="B36" s="65" t="s">
        <v>103</v>
      </c>
      <c r="C36" s="142" t="s">
        <v>255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18.5</v>
      </c>
      <c r="P36" s="130"/>
      <c r="Q36" s="144">
        <f t="shared" si="0"/>
        <v>555</v>
      </c>
      <c r="R36" s="127"/>
      <c r="S36" s="126">
        <f t="shared" si="1"/>
        <v>225</v>
      </c>
      <c r="T36" s="127"/>
      <c r="U36" s="124">
        <v>11</v>
      </c>
      <c r="V36" s="130"/>
      <c r="W36" s="126">
        <f t="shared" si="2"/>
        <v>225</v>
      </c>
      <c r="X36" s="127"/>
      <c r="Y36" s="1">
        <v>4</v>
      </c>
      <c r="Z36" s="126">
        <f t="shared" si="3"/>
        <v>120</v>
      </c>
      <c r="AA36" s="127"/>
      <c r="AB36" s="126">
        <f t="shared" si="4"/>
        <v>40</v>
      </c>
      <c r="AC36" s="127"/>
      <c r="AD36" s="124">
        <v>20</v>
      </c>
      <c r="AE36" s="130"/>
      <c r="AF36" s="124"/>
      <c r="AG36" s="130"/>
      <c r="AH36" s="124">
        <v>20</v>
      </c>
      <c r="AI36" s="130"/>
      <c r="AJ36" s="126">
        <f t="shared" si="5"/>
        <v>80</v>
      </c>
      <c r="AK36" s="127"/>
      <c r="AL36" s="2">
        <f t="shared" si="6"/>
        <v>66.666666666666657</v>
      </c>
      <c r="AM36" s="141"/>
      <c r="AN36" s="130"/>
      <c r="AO36" s="124"/>
      <c r="AP36" s="130"/>
      <c r="AQ36" s="124"/>
      <c r="AR36" s="130"/>
      <c r="AS36" s="124" t="s">
        <v>101</v>
      </c>
      <c r="AT36" s="130"/>
      <c r="AU36" s="1">
        <v>3.5</v>
      </c>
      <c r="AV36" s="126">
        <f t="shared" si="7"/>
        <v>105</v>
      </c>
      <c r="AW36" s="127"/>
      <c r="AX36" s="126">
        <f t="shared" si="8"/>
        <v>38</v>
      </c>
      <c r="AY36" s="128"/>
      <c r="AZ36" s="124">
        <v>20</v>
      </c>
      <c r="BA36" s="130"/>
      <c r="BB36" s="124"/>
      <c r="BC36" s="130"/>
      <c r="BD36" s="124">
        <v>18</v>
      </c>
      <c r="BE36" s="130"/>
      <c r="BF36" s="126">
        <f t="shared" si="9"/>
        <v>67</v>
      </c>
      <c r="BG36" s="127"/>
      <c r="BH36" s="2">
        <f t="shared" si="10"/>
        <v>63.809523809523803</v>
      </c>
      <c r="BI36" s="141"/>
      <c r="BJ36" s="130"/>
      <c r="BK36" s="124"/>
      <c r="BL36" s="125"/>
      <c r="BM36" s="124" t="s">
        <v>102</v>
      </c>
      <c r="BN36" s="130"/>
      <c r="BO36" s="124"/>
      <c r="BP36" s="125"/>
      <c r="BQ36" s="129" t="s">
        <v>222</v>
      </c>
      <c r="BR36" s="130"/>
    </row>
    <row r="37" spans="1:70" ht="15.75" customHeight="1">
      <c r="A37" s="99">
        <v>3</v>
      </c>
      <c r="B37" s="100" t="s">
        <v>109</v>
      </c>
      <c r="C37" s="284" t="s">
        <v>224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128"/>
      <c r="O37" s="126">
        <v>6</v>
      </c>
      <c r="P37" s="127"/>
      <c r="Q37" s="144">
        <f t="shared" si="0"/>
        <v>180</v>
      </c>
      <c r="R37" s="127"/>
      <c r="S37" s="126">
        <f t="shared" si="1"/>
        <v>180</v>
      </c>
      <c r="T37" s="127"/>
      <c r="U37" s="126"/>
      <c r="V37" s="127"/>
      <c r="W37" s="126">
        <f t="shared" si="2"/>
        <v>180</v>
      </c>
      <c r="X37" s="127"/>
      <c r="Y37" s="1">
        <v>3</v>
      </c>
      <c r="Z37" s="173">
        <f t="shared" si="3"/>
        <v>90</v>
      </c>
      <c r="AA37" s="174"/>
      <c r="AB37" s="173">
        <f t="shared" si="4"/>
        <v>40</v>
      </c>
      <c r="AC37" s="174"/>
      <c r="AD37" s="173">
        <v>22</v>
      </c>
      <c r="AE37" s="174"/>
      <c r="AF37" s="173"/>
      <c r="AG37" s="174"/>
      <c r="AH37" s="173">
        <v>18</v>
      </c>
      <c r="AI37" s="174"/>
      <c r="AJ37" s="173">
        <f t="shared" si="5"/>
        <v>50</v>
      </c>
      <c r="AK37" s="174"/>
      <c r="AL37" s="101">
        <f t="shared" si="6"/>
        <v>55.555555555555557</v>
      </c>
      <c r="AM37" s="175"/>
      <c r="AN37" s="174"/>
      <c r="AO37" s="173"/>
      <c r="AP37" s="174"/>
      <c r="AQ37" s="173"/>
      <c r="AR37" s="174"/>
      <c r="AS37" s="173" t="s">
        <v>93</v>
      </c>
      <c r="AT37" s="174"/>
      <c r="AU37" s="1">
        <v>3</v>
      </c>
      <c r="AV37" s="173">
        <f t="shared" si="7"/>
        <v>90</v>
      </c>
      <c r="AW37" s="174"/>
      <c r="AX37" s="173">
        <f t="shared" si="8"/>
        <v>36</v>
      </c>
      <c r="AY37" s="174"/>
      <c r="AZ37" s="173">
        <v>18</v>
      </c>
      <c r="BA37" s="174"/>
      <c r="BB37" s="173"/>
      <c r="BC37" s="174"/>
      <c r="BD37" s="173">
        <v>18</v>
      </c>
      <c r="BE37" s="174"/>
      <c r="BF37" s="173">
        <f t="shared" si="9"/>
        <v>54</v>
      </c>
      <c r="BG37" s="174"/>
      <c r="BH37" s="101">
        <f t="shared" si="10"/>
        <v>60</v>
      </c>
      <c r="BI37" s="175"/>
      <c r="BJ37" s="174"/>
      <c r="BK37" s="173"/>
      <c r="BL37" s="174"/>
      <c r="BM37" s="173" t="s">
        <v>102</v>
      </c>
      <c r="BN37" s="174"/>
      <c r="BO37" s="173"/>
      <c r="BP37" s="174"/>
      <c r="BQ37" s="129" t="s">
        <v>222</v>
      </c>
      <c r="BR37" s="130"/>
    </row>
    <row r="38" spans="1:70" ht="15.75" customHeight="1">
      <c r="A38" s="99">
        <v>4</v>
      </c>
      <c r="B38" s="100" t="s">
        <v>112</v>
      </c>
      <c r="C38" s="284" t="s">
        <v>226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128"/>
      <c r="O38" s="126">
        <v>6</v>
      </c>
      <c r="P38" s="127"/>
      <c r="Q38" s="144">
        <f t="shared" si="0"/>
        <v>180</v>
      </c>
      <c r="R38" s="127"/>
      <c r="S38" s="126">
        <f t="shared" si="1"/>
        <v>180</v>
      </c>
      <c r="T38" s="127"/>
      <c r="U38" s="126"/>
      <c r="V38" s="127"/>
      <c r="W38" s="126">
        <f t="shared" si="2"/>
        <v>180</v>
      </c>
      <c r="X38" s="127"/>
      <c r="Y38" s="1">
        <v>3</v>
      </c>
      <c r="Z38" s="173">
        <f t="shared" si="3"/>
        <v>90</v>
      </c>
      <c r="AA38" s="174"/>
      <c r="AB38" s="173">
        <f t="shared" si="4"/>
        <v>40</v>
      </c>
      <c r="AC38" s="174"/>
      <c r="AD38" s="173">
        <v>22</v>
      </c>
      <c r="AE38" s="174"/>
      <c r="AF38" s="173"/>
      <c r="AG38" s="174"/>
      <c r="AH38" s="173">
        <v>18</v>
      </c>
      <c r="AI38" s="174"/>
      <c r="AJ38" s="173">
        <f t="shared" si="5"/>
        <v>50</v>
      </c>
      <c r="AK38" s="174"/>
      <c r="AL38" s="101">
        <f t="shared" si="6"/>
        <v>55.555555555555557</v>
      </c>
      <c r="AM38" s="175"/>
      <c r="AN38" s="174"/>
      <c r="AO38" s="173"/>
      <c r="AP38" s="174"/>
      <c r="AQ38" s="173"/>
      <c r="AR38" s="174"/>
      <c r="AS38" s="173" t="s">
        <v>93</v>
      </c>
      <c r="AT38" s="174"/>
      <c r="AU38" s="1">
        <v>3</v>
      </c>
      <c r="AV38" s="173">
        <f t="shared" si="7"/>
        <v>90</v>
      </c>
      <c r="AW38" s="174"/>
      <c r="AX38" s="173">
        <f t="shared" si="8"/>
        <v>36</v>
      </c>
      <c r="AY38" s="174"/>
      <c r="AZ38" s="173">
        <v>18</v>
      </c>
      <c r="BA38" s="174"/>
      <c r="BB38" s="173"/>
      <c r="BC38" s="174"/>
      <c r="BD38" s="173">
        <v>18</v>
      </c>
      <c r="BE38" s="174"/>
      <c r="BF38" s="173">
        <f t="shared" si="9"/>
        <v>54</v>
      </c>
      <c r="BG38" s="174"/>
      <c r="BH38" s="101">
        <f t="shared" si="10"/>
        <v>60</v>
      </c>
      <c r="BI38" s="175"/>
      <c r="BJ38" s="174"/>
      <c r="BK38" s="173"/>
      <c r="BL38" s="174"/>
      <c r="BM38" s="173"/>
      <c r="BN38" s="174"/>
      <c r="BO38" s="173" t="s">
        <v>97</v>
      </c>
      <c r="BP38" s="174"/>
      <c r="BQ38" s="129" t="s">
        <v>222</v>
      </c>
      <c r="BR38" s="130"/>
    </row>
    <row r="39" spans="1:70" ht="36" customHeight="1">
      <c r="A39" s="103">
        <v>5</v>
      </c>
      <c r="B39" s="100" t="s">
        <v>113</v>
      </c>
      <c r="C39" s="274" t="s">
        <v>256</v>
      </c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14"/>
      <c r="O39" s="208">
        <v>7</v>
      </c>
      <c r="P39" s="209"/>
      <c r="Q39" s="212">
        <f t="shared" si="0"/>
        <v>210</v>
      </c>
      <c r="R39" s="209"/>
      <c r="S39" s="208">
        <f t="shared" si="1"/>
        <v>120</v>
      </c>
      <c r="T39" s="209"/>
      <c r="U39" s="208">
        <v>4</v>
      </c>
      <c r="V39" s="209"/>
      <c r="W39" s="208">
        <f t="shared" si="2"/>
        <v>120</v>
      </c>
      <c r="X39" s="209"/>
      <c r="Y39" s="67">
        <v>4</v>
      </c>
      <c r="Z39" s="208">
        <f t="shared" si="3"/>
        <v>120</v>
      </c>
      <c r="AA39" s="209"/>
      <c r="AB39" s="208">
        <f t="shared" si="4"/>
        <v>40</v>
      </c>
      <c r="AC39" s="209"/>
      <c r="AD39" s="208">
        <v>18</v>
      </c>
      <c r="AE39" s="209"/>
      <c r="AF39" s="208"/>
      <c r="AG39" s="209"/>
      <c r="AH39" s="208">
        <v>22</v>
      </c>
      <c r="AI39" s="209"/>
      <c r="AJ39" s="208">
        <f t="shared" si="5"/>
        <v>80</v>
      </c>
      <c r="AK39" s="209"/>
      <c r="AL39" s="104">
        <f t="shared" si="6"/>
        <v>66.666666666666657</v>
      </c>
      <c r="AM39" s="212"/>
      <c r="AN39" s="209"/>
      <c r="AO39" s="208"/>
      <c r="AP39" s="209"/>
      <c r="AQ39" s="208" t="s">
        <v>92</v>
      </c>
      <c r="AR39" s="209"/>
      <c r="AS39" s="208"/>
      <c r="AT39" s="209"/>
      <c r="AU39" s="67"/>
      <c r="AV39" s="208">
        <f t="shared" si="7"/>
        <v>0</v>
      </c>
      <c r="AW39" s="209"/>
      <c r="AX39" s="208">
        <f t="shared" si="8"/>
        <v>0</v>
      </c>
      <c r="AY39" s="214"/>
      <c r="AZ39" s="208"/>
      <c r="BA39" s="209"/>
      <c r="BB39" s="208"/>
      <c r="BC39" s="209"/>
      <c r="BD39" s="208"/>
      <c r="BE39" s="209"/>
      <c r="BF39" s="208">
        <f t="shared" si="9"/>
        <v>0</v>
      </c>
      <c r="BG39" s="209"/>
      <c r="BH39" s="104" t="e">
        <f t="shared" si="10"/>
        <v>#DIV/0!</v>
      </c>
      <c r="BI39" s="212"/>
      <c r="BJ39" s="209"/>
      <c r="BK39" s="208"/>
      <c r="BL39" s="214"/>
      <c r="BM39" s="208"/>
      <c r="BN39" s="209"/>
      <c r="BO39" s="208"/>
      <c r="BP39" s="214"/>
      <c r="BQ39" s="129" t="s">
        <v>222</v>
      </c>
      <c r="BR39" s="130"/>
    </row>
    <row r="40" spans="1:70" ht="48" customHeight="1">
      <c r="A40" s="69">
        <v>6</v>
      </c>
      <c r="B40" s="100" t="s">
        <v>118</v>
      </c>
      <c r="C40" s="171" t="s">
        <v>258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96"/>
      <c r="O40" s="173">
        <v>3</v>
      </c>
      <c r="P40" s="174"/>
      <c r="Q40" s="175">
        <f t="shared" si="0"/>
        <v>90</v>
      </c>
      <c r="R40" s="174"/>
      <c r="S40" s="173">
        <f t="shared" si="1"/>
        <v>90</v>
      </c>
      <c r="T40" s="174"/>
      <c r="U40" s="173"/>
      <c r="V40" s="174"/>
      <c r="W40" s="173">
        <f t="shared" si="2"/>
        <v>90</v>
      </c>
      <c r="X40" s="174"/>
      <c r="Y40" s="70"/>
      <c r="Z40" s="173">
        <f t="shared" si="3"/>
        <v>0</v>
      </c>
      <c r="AA40" s="174"/>
      <c r="AB40" s="173">
        <f t="shared" si="4"/>
        <v>0</v>
      </c>
      <c r="AC40" s="174"/>
      <c r="AD40" s="173"/>
      <c r="AE40" s="174"/>
      <c r="AF40" s="173"/>
      <c r="AG40" s="174"/>
      <c r="AH40" s="173"/>
      <c r="AI40" s="174"/>
      <c r="AJ40" s="173">
        <f t="shared" si="5"/>
        <v>0</v>
      </c>
      <c r="AK40" s="174"/>
      <c r="AL40" s="105" t="e">
        <f t="shared" si="6"/>
        <v>#DIV/0!</v>
      </c>
      <c r="AM40" s="175"/>
      <c r="AN40" s="174"/>
      <c r="AO40" s="173"/>
      <c r="AP40" s="174"/>
      <c r="AQ40" s="173"/>
      <c r="AR40" s="174"/>
      <c r="AS40" s="173"/>
      <c r="AT40" s="174"/>
      <c r="AU40" s="70">
        <v>3</v>
      </c>
      <c r="AV40" s="173">
        <f t="shared" si="7"/>
        <v>90</v>
      </c>
      <c r="AW40" s="174"/>
      <c r="AX40" s="173">
        <f t="shared" si="8"/>
        <v>36</v>
      </c>
      <c r="AY40" s="196"/>
      <c r="AZ40" s="173">
        <v>18</v>
      </c>
      <c r="BA40" s="174"/>
      <c r="BB40" s="173"/>
      <c r="BC40" s="174"/>
      <c r="BD40" s="173">
        <v>18</v>
      </c>
      <c r="BE40" s="174"/>
      <c r="BF40" s="173">
        <f t="shared" si="9"/>
        <v>54</v>
      </c>
      <c r="BG40" s="174"/>
      <c r="BH40" s="105">
        <f t="shared" si="10"/>
        <v>60</v>
      </c>
      <c r="BI40" s="175"/>
      <c r="BJ40" s="174"/>
      <c r="BK40" s="173"/>
      <c r="BL40" s="196"/>
      <c r="BM40" s="173"/>
      <c r="BN40" s="174"/>
      <c r="BO40" s="173" t="s">
        <v>97</v>
      </c>
      <c r="BP40" s="196"/>
      <c r="BQ40" s="129" t="s">
        <v>222</v>
      </c>
      <c r="BR40" s="130"/>
    </row>
    <row r="41" spans="1:70" ht="16.5" customHeight="1">
      <c r="A41" s="64">
        <v>7</v>
      </c>
      <c r="B41" s="65" t="s">
        <v>210</v>
      </c>
      <c r="C41" s="142" t="s">
        <v>99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5</v>
      </c>
      <c r="P41" s="130"/>
      <c r="Q41" s="144">
        <f t="shared" si="0"/>
        <v>150</v>
      </c>
      <c r="R41" s="127"/>
      <c r="S41" s="126">
        <f t="shared" si="1"/>
        <v>150</v>
      </c>
      <c r="T41" s="127"/>
      <c r="U41" s="124"/>
      <c r="V41" s="130"/>
      <c r="W41" s="126">
        <f t="shared" si="2"/>
        <v>150</v>
      </c>
      <c r="X41" s="127"/>
      <c r="Y41" s="1">
        <v>2.5</v>
      </c>
      <c r="Z41" s="126">
        <f t="shared" si="3"/>
        <v>75</v>
      </c>
      <c r="AA41" s="127"/>
      <c r="AB41" s="126">
        <f t="shared" si="4"/>
        <v>34</v>
      </c>
      <c r="AC41" s="127"/>
      <c r="AD41" s="124">
        <v>18</v>
      </c>
      <c r="AE41" s="130"/>
      <c r="AF41" s="124"/>
      <c r="AG41" s="130"/>
      <c r="AH41" s="124">
        <v>16</v>
      </c>
      <c r="AI41" s="130"/>
      <c r="AJ41" s="126">
        <f t="shared" si="5"/>
        <v>41</v>
      </c>
      <c r="AK41" s="127"/>
      <c r="AL41" s="2">
        <f t="shared" si="6"/>
        <v>54.666666666666664</v>
      </c>
      <c r="AM41" s="141"/>
      <c r="AN41" s="130"/>
      <c r="AO41" s="124"/>
      <c r="AP41" s="130"/>
      <c r="AQ41" s="124"/>
      <c r="AR41" s="130"/>
      <c r="AS41" s="124" t="s">
        <v>93</v>
      </c>
      <c r="AT41" s="130"/>
      <c r="AU41" s="1">
        <v>2.5</v>
      </c>
      <c r="AV41" s="126">
        <f t="shared" si="7"/>
        <v>75</v>
      </c>
      <c r="AW41" s="127"/>
      <c r="AX41" s="126">
        <f t="shared" si="8"/>
        <v>36</v>
      </c>
      <c r="AY41" s="128"/>
      <c r="AZ41" s="124">
        <v>18</v>
      </c>
      <c r="BA41" s="130"/>
      <c r="BB41" s="124"/>
      <c r="BC41" s="130"/>
      <c r="BD41" s="124">
        <v>18</v>
      </c>
      <c r="BE41" s="130"/>
      <c r="BF41" s="126">
        <f t="shared" si="9"/>
        <v>39</v>
      </c>
      <c r="BG41" s="127"/>
      <c r="BH41" s="2">
        <f t="shared" si="10"/>
        <v>52</v>
      </c>
      <c r="BI41" s="141"/>
      <c r="BJ41" s="130"/>
      <c r="BK41" s="124"/>
      <c r="BL41" s="125"/>
      <c r="BM41" s="124" t="s">
        <v>102</v>
      </c>
      <c r="BN41" s="130"/>
      <c r="BO41" s="124"/>
      <c r="BP41" s="125"/>
      <c r="BQ41" s="256" t="s">
        <v>94</v>
      </c>
      <c r="BR41" s="257"/>
    </row>
    <row r="42" spans="1:70" ht="99" customHeight="1">
      <c r="A42" s="64">
        <v>8</v>
      </c>
      <c r="B42" s="65" t="s">
        <v>136</v>
      </c>
      <c r="C42" s="142" t="s">
        <v>259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24">
        <v>1.5</v>
      </c>
      <c r="P42" s="130"/>
      <c r="Q42" s="144">
        <f t="shared" si="0"/>
        <v>45</v>
      </c>
      <c r="R42" s="127"/>
      <c r="S42" s="126">
        <f t="shared" si="1"/>
        <v>45</v>
      </c>
      <c r="T42" s="127"/>
      <c r="U42" s="124"/>
      <c r="V42" s="130"/>
      <c r="W42" s="126">
        <f t="shared" si="2"/>
        <v>45</v>
      </c>
      <c r="X42" s="127"/>
      <c r="Y42" s="1"/>
      <c r="Z42" s="126">
        <f t="shared" si="3"/>
        <v>0</v>
      </c>
      <c r="AA42" s="127"/>
      <c r="AB42" s="126">
        <f t="shared" si="4"/>
        <v>0</v>
      </c>
      <c r="AC42" s="127"/>
      <c r="AD42" s="124"/>
      <c r="AE42" s="130"/>
      <c r="AF42" s="124"/>
      <c r="AG42" s="130"/>
      <c r="AH42" s="124"/>
      <c r="AI42" s="130"/>
      <c r="AJ42" s="126">
        <f t="shared" si="5"/>
        <v>0</v>
      </c>
      <c r="AK42" s="127"/>
      <c r="AL42" s="2" t="e">
        <f t="shared" si="6"/>
        <v>#DIV/0!</v>
      </c>
      <c r="AM42" s="141"/>
      <c r="AN42" s="130"/>
      <c r="AO42" s="124"/>
      <c r="AP42" s="130"/>
      <c r="AQ42" s="124"/>
      <c r="AR42" s="130"/>
      <c r="AS42" s="124"/>
      <c r="AT42" s="130"/>
      <c r="AU42" s="1">
        <v>1.5</v>
      </c>
      <c r="AV42" s="126">
        <f t="shared" si="7"/>
        <v>45</v>
      </c>
      <c r="AW42" s="127"/>
      <c r="AX42" s="126">
        <f t="shared" si="8"/>
        <v>0</v>
      </c>
      <c r="AY42" s="128"/>
      <c r="AZ42" s="124"/>
      <c r="BA42" s="130"/>
      <c r="BB42" s="124"/>
      <c r="BC42" s="130"/>
      <c r="BD42" s="124"/>
      <c r="BE42" s="130"/>
      <c r="BF42" s="126">
        <f t="shared" si="9"/>
        <v>45</v>
      </c>
      <c r="BG42" s="127"/>
      <c r="BH42" s="2">
        <f t="shared" si="10"/>
        <v>100</v>
      </c>
      <c r="BI42" s="141">
        <v>2</v>
      </c>
      <c r="BJ42" s="130"/>
      <c r="BK42" s="124"/>
      <c r="BL42" s="125"/>
      <c r="BM42" s="124"/>
      <c r="BN42" s="130"/>
      <c r="BO42" s="124" t="s">
        <v>97</v>
      </c>
      <c r="BP42" s="125"/>
      <c r="BQ42" s="129" t="s">
        <v>222</v>
      </c>
      <c r="BR42" s="130"/>
    </row>
    <row r="43" spans="1:70" ht="17.25" customHeight="1">
      <c r="A43" s="64"/>
      <c r="B43" s="65"/>
      <c r="C43" s="142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24"/>
      <c r="P43" s="130"/>
      <c r="Q43" s="144">
        <f t="shared" si="0"/>
        <v>0</v>
      </c>
      <c r="R43" s="127"/>
      <c r="S43" s="126">
        <f t="shared" si="1"/>
        <v>0</v>
      </c>
      <c r="T43" s="127"/>
      <c r="U43" s="124"/>
      <c r="V43" s="130"/>
      <c r="W43" s="126">
        <f t="shared" si="2"/>
        <v>0</v>
      </c>
      <c r="X43" s="127"/>
      <c r="Y43" s="1"/>
      <c r="Z43" s="126">
        <f t="shared" si="3"/>
        <v>0</v>
      </c>
      <c r="AA43" s="127"/>
      <c r="AB43" s="126">
        <f t="shared" si="4"/>
        <v>0</v>
      </c>
      <c r="AC43" s="127"/>
      <c r="AD43" s="124"/>
      <c r="AE43" s="130"/>
      <c r="AF43" s="124"/>
      <c r="AG43" s="130"/>
      <c r="AH43" s="124"/>
      <c r="AI43" s="130"/>
      <c r="AJ43" s="126">
        <f t="shared" si="5"/>
        <v>0</v>
      </c>
      <c r="AK43" s="127"/>
      <c r="AL43" s="2" t="e">
        <f t="shared" si="6"/>
        <v>#DIV/0!</v>
      </c>
      <c r="AM43" s="141"/>
      <c r="AN43" s="130"/>
      <c r="AO43" s="124"/>
      <c r="AP43" s="130"/>
      <c r="AQ43" s="124"/>
      <c r="AR43" s="130"/>
      <c r="AS43" s="124"/>
      <c r="AT43" s="130"/>
      <c r="AU43" s="1"/>
      <c r="AV43" s="126">
        <f t="shared" si="7"/>
        <v>0</v>
      </c>
      <c r="AW43" s="127"/>
      <c r="AX43" s="126">
        <f t="shared" si="8"/>
        <v>0</v>
      </c>
      <c r="AY43" s="128"/>
      <c r="AZ43" s="124"/>
      <c r="BA43" s="130"/>
      <c r="BB43" s="124"/>
      <c r="BC43" s="130"/>
      <c r="BD43" s="124"/>
      <c r="BE43" s="130"/>
      <c r="BF43" s="126">
        <f t="shared" si="9"/>
        <v>0</v>
      </c>
      <c r="BG43" s="127"/>
      <c r="BH43" s="2" t="e">
        <f t="shared" si="10"/>
        <v>#DIV/0!</v>
      </c>
      <c r="BI43" s="141"/>
      <c r="BJ43" s="130"/>
      <c r="BK43" s="124"/>
      <c r="BL43" s="125"/>
      <c r="BM43" s="124"/>
      <c r="BN43" s="130"/>
      <c r="BO43" s="124"/>
      <c r="BP43" s="125"/>
      <c r="BQ43" s="129"/>
      <c r="BR43" s="130"/>
    </row>
    <row r="44" spans="1:70" ht="15.75" customHeight="1">
      <c r="A44" s="64"/>
      <c r="B44" s="65"/>
      <c r="C44" s="142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24"/>
      <c r="P44" s="130"/>
      <c r="Q44" s="144">
        <f t="shared" si="0"/>
        <v>0</v>
      </c>
      <c r="R44" s="127"/>
      <c r="S44" s="126">
        <f t="shared" si="1"/>
        <v>0</v>
      </c>
      <c r="T44" s="127"/>
      <c r="U44" s="124"/>
      <c r="V44" s="130"/>
      <c r="W44" s="126">
        <f t="shared" si="2"/>
        <v>0</v>
      </c>
      <c r="X44" s="127"/>
      <c r="Y44" s="1"/>
      <c r="Z44" s="126">
        <f t="shared" si="3"/>
        <v>0</v>
      </c>
      <c r="AA44" s="127"/>
      <c r="AB44" s="126">
        <f t="shared" si="4"/>
        <v>0</v>
      </c>
      <c r="AC44" s="127"/>
      <c r="AD44" s="124"/>
      <c r="AE44" s="130"/>
      <c r="AF44" s="124"/>
      <c r="AG44" s="130"/>
      <c r="AH44" s="124"/>
      <c r="AI44" s="130"/>
      <c r="AJ44" s="126">
        <f t="shared" si="5"/>
        <v>0</v>
      </c>
      <c r="AK44" s="127"/>
      <c r="AL44" s="2" t="e">
        <f t="shared" si="6"/>
        <v>#DIV/0!</v>
      </c>
      <c r="AM44" s="141"/>
      <c r="AN44" s="130"/>
      <c r="AO44" s="124"/>
      <c r="AP44" s="130"/>
      <c r="AQ44" s="124"/>
      <c r="AR44" s="130"/>
      <c r="AS44" s="124"/>
      <c r="AT44" s="130"/>
      <c r="AU44" s="1"/>
      <c r="AV44" s="126">
        <f t="shared" si="7"/>
        <v>0</v>
      </c>
      <c r="AW44" s="127"/>
      <c r="AX44" s="126">
        <f t="shared" si="8"/>
        <v>0</v>
      </c>
      <c r="AY44" s="128"/>
      <c r="AZ44" s="124"/>
      <c r="BA44" s="130"/>
      <c r="BB44" s="124"/>
      <c r="BC44" s="130"/>
      <c r="BD44" s="124"/>
      <c r="BE44" s="130"/>
      <c r="BF44" s="126">
        <f t="shared" si="9"/>
        <v>0</v>
      </c>
      <c r="BG44" s="127"/>
      <c r="BH44" s="2" t="e">
        <f t="shared" si="10"/>
        <v>#DIV/0!</v>
      </c>
      <c r="BI44" s="141"/>
      <c r="BJ44" s="130"/>
      <c r="BK44" s="124"/>
      <c r="BL44" s="125"/>
      <c r="BM44" s="124"/>
      <c r="BN44" s="130"/>
      <c r="BO44" s="124"/>
      <c r="BP44" s="125"/>
      <c r="BQ44" s="129"/>
      <c r="BR44" s="130"/>
    </row>
    <row r="45" spans="1:70" ht="16.5" customHeight="1">
      <c r="A45" s="74"/>
      <c r="B45" s="75"/>
      <c r="C45" s="140" t="s">
        <v>135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23"/>
      <c r="O45" s="144">
        <f>SUM(O35:P44)</f>
        <v>51</v>
      </c>
      <c r="P45" s="127"/>
      <c r="Q45" s="144">
        <f>SUM(Q35:R44)</f>
        <v>1530</v>
      </c>
      <c r="R45" s="127"/>
      <c r="S45" s="144">
        <f>SUM(S35:T44)</f>
        <v>1110</v>
      </c>
      <c r="T45" s="127"/>
      <c r="U45" s="144">
        <f>SUM(U35:V44)</f>
        <v>15</v>
      </c>
      <c r="V45" s="127"/>
      <c r="W45" s="144">
        <f>SUM(W35:X44)</f>
        <v>1110</v>
      </c>
      <c r="X45" s="127"/>
      <c r="Y45" s="76">
        <f>SUM(Y35:Y44)</f>
        <v>20.5</v>
      </c>
      <c r="Z45" s="154">
        <f>SUM(Z35:AA44)</f>
        <v>615</v>
      </c>
      <c r="AA45" s="123"/>
      <c r="AB45" s="144">
        <f>SUM(AB35:AC44)</f>
        <v>234</v>
      </c>
      <c r="AC45" s="127"/>
      <c r="AD45" s="144">
        <f>SUM(AD35:AE44)</f>
        <v>100</v>
      </c>
      <c r="AE45" s="127"/>
      <c r="AF45" s="144">
        <f>SUM(AF35:AG44)</f>
        <v>0</v>
      </c>
      <c r="AG45" s="127"/>
      <c r="AH45" s="144">
        <f>SUM(AH35:AI44)</f>
        <v>134</v>
      </c>
      <c r="AI45" s="127"/>
      <c r="AJ45" s="144">
        <f>SUM(AJ35:AK44)</f>
        <v>381</v>
      </c>
      <c r="AK45" s="127"/>
      <c r="AL45" s="2">
        <f t="shared" si="6"/>
        <v>61.951219512195124</v>
      </c>
      <c r="AM45" s="141"/>
      <c r="AN45" s="130"/>
      <c r="AO45" s="124"/>
      <c r="AP45" s="130"/>
      <c r="AQ45" s="124"/>
      <c r="AR45" s="130"/>
      <c r="AS45" s="124"/>
      <c r="AT45" s="130"/>
      <c r="AU45" s="76">
        <f>SUM(AU35:AU44)</f>
        <v>16.5</v>
      </c>
      <c r="AV45" s="154">
        <f>SUM(AV35:AW44)</f>
        <v>495</v>
      </c>
      <c r="AW45" s="123"/>
      <c r="AX45" s="144">
        <f>SUM(AX35:AY44)</f>
        <v>182</v>
      </c>
      <c r="AY45" s="127"/>
      <c r="AZ45" s="144">
        <f>SUM(AZ35:BA44)</f>
        <v>92</v>
      </c>
      <c r="BA45" s="127"/>
      <c r="BB45" s="144">
        <f>SUM(BB35:BC44)</f>
        <v>0</v>
      </c>
      <c r="BC45" s="127"/>
      <c r="BD45" s="144">
        <f>SUM(BD35:BE44)</f>
        <v>90</v>
      </c>
      <c r="BE45" s="127"/>
      <c r="BF45" s="144">
        <f>SUM(BF35:BG44)</f>
        <v>313</v>
      </c>
      <c r="BG45" s="127"/>
      <c r="BH45" s="77"/>
      <c r="BI45" s="158"/>
      <c r="BJ45" s="123"/>
      <c r="BK45" s="140"/>
      <c r="BL45" s="123"/>
      <c r="BM45" s="140"/>
      <c r="BN45" s="123"/>
      <c r="BO45" s="140"/>
      <c r="BP45" s="123"/>
      <c r="BQ45" s="122"/>
      <c r="BR45" s="123"/>
    </row>
    <row r="46" spans="1:70" ht="14.25" customHeight="1" thickBot="1">
      <c r="A46" s="147" t="s">
        <v>143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9"/>
    </row>
    <row r="47" spans="1:70" ht="16.5" customHeight="1" thickBot="1">
      <c r="A47" s="64">
        <v>9</v>
      </c>
      <c r="B47" s="65" t="s">
        <v>144</v>
      </c>
      <c r="C47" s="142" t="s">
        <v>145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3</v>
      </c>
      <c r="P47" s="130"/>
      <c r="Q47" s="144">
        <f t="shared" ref="Q47:Q52" si="11">O47*30</f>
        <v>90</v>
      </c>
      <c r="R47" s="127"/>
      <c r="S47" s="126">
        <f t="shared" ref="S47:S52" si="12">W47</f>
        <v>90</v>
      </c>
      <c r="T47" s="127"/>
      <c r="U47" s="124"/>
      <c r="V47" s="130"/>
      <c r="W47" s="126">
        <f t="shared" ref="W47:W52" si="13">Z47+AV47</f>
        <v>90</v>
      </c>
      <c r="X47" s="127"/>
      <c r="Y47" s="1">
        <v>3</v>
      </c>
      <c r="Z47" s="126">
        <f t="shared" ref="Z47:Z52" si="14">Y47*30</f>
        <v>90</v>
      </c>
      <c r="AA47" s="127"/>
      <c r="AB47" s="126">
        <f t="shared" ref="AB47:AB52" si="15">AD47+AF47+AH47</f>
        <v>30</v>
      </c>
      <c r="AC47" s="127"/>
      <c r="AD47" s="124">
        <v>16</v>
      </c>
      <c r="AE47" s="130"/>
      <c r="AF47" s="124"/>
      <c r="AG47" s="130"/>
      <c r="AH47" s="124">
        <v>14</v>
      </c>
      <c r="AI47" s="130"/>
      <c r="AJ47" s="126">
        <f t="shared" ref="AJ47:AJ52" si="16">Z47-AB47</f>
        <v>60</v>
      </c>
      <c r="AK47" s="127"/>
      <c r="AL47" s="2">
        <f t="shared" ref="AL47:AL53" si="17">AJ47/Z47*100</f>
        <v>66.666666666666657</v>
      </c>
      <c r="AM47" s="141"/>
      <c r="AN47" s="130"/>
      <c r="AO47" s="124"/>
      <c r="AP47" s="130"/>
      <c r="AQ47" s="124"/>
      <c r="AR47" s="130"/>
      <c r="AS47" s="124" t="s">
        <v>93</v>
      </c>
      <c r="AT47" s="130"/>
      <c r="AU47" s="1"/>
      <c r="AV47" s="126">
        <f t="shared" ref="AV47:AV52" si="18">AU47*30</f>
        <v>0</v>
      </c>
      <c r="AW47" s="127"/>
      <c r="AX47" s="126">
        <f t="shared" ref="AX47:AX52" si="19">AZ47+BB47+BD47</f>
        <v>0</v>
      </c>
      <c r="AY47" s="128"/>
      <c r="AZ47" s="124"/>
      <c r="BA47" s="130"/>
      <c r="BB47" s="124"/>
      <c r="BC47" s="130"/>
      <c r="BD47" s="124"/>
      <c r="BE47" s="130"/>
      <c r="BF47" s="126">
        <f t="shared" ref="BF47:BF52" si="20">AV47-AX47</f>
        <v>0</v>
      </c>
      <c r="BG47" s="127"/>
      <c r="BH47" s="2" t="e">
        <f t="shared" ref="BH47:BH53" si="21">BF47/AV47*100</f>
        <v>#DIV/0!</v>
      </c>
      <c r="BI47" s="169"/>
      <c r="BJ47" s="170"/>
      <c r="BK47" s="124"/>
      <c r="BL47" s="125"/>
      <c r="BM47" s="124"/>
      <c r="BN47" s="130"/>
      <c r="BO47" s="124"/>
      <c r="BP47" s="125"/>
      <c r="BQ47" s="120" t="s">
        <v>146</v>
      </c>
      <c r="BR47" s="121"/>
    </row>
    <row r="48" spans="1:70" ht="29.25" customHeight="1" thickBot="1">
      <c r="A48" s="64">
        <v>10</v>
      </c>
      <c r="B48" s="65" t="s">
        <v>149</v>
      </c>
      <c r="C48" s="142" t="s">
        <v>150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6</v>
      </c>
      <c r="P48" s="130"/>
      <c r="Q48" s="144">
        <f t="shared" si="11"/>
        <v>180</v>
      </c>
      <c r="R48" s="127"/>
      <c r="S48" s="126">
        <f t="shared" si="12"/>
        <v>180</v>
      </c>
      <c r="T48" s="127"/>
      <c r="U48" s="124"/>
      <c r="V48" s="130"/>
      <c r="W48" s="126">
        <f t="shared" si="13"/>
        <v>180</v>
      </c>
      <c r="X48" s="127"/>
      <c r="Y48" s="1">
        <v>3</v>
      </c>
      <c r="Z48" s="126">
        <f t="shared" si="14"/>
        <v>90</v>
      </c>
      <c r="AA48" s="127"/>
      <c r="AB48" s="126">
        <f t="shared" si="15"/>
        <v>30</v>
      </c>
      <c r="AC48" s="127"/>
      <c r="AD48" s="124">
        <v>16</v>
      </c>
      <c r="AE48" s="130"/>
      <c r="AF48" s="124"/>
      <c r="AG48" s="130"/>
      <c r="AH48" s="124">
        <v>14</v>
      </c>
      <c r="AI48" s="130"/>
      <c r="AJ48" s="126">
        <f t="shared" si="16"/>
        <v>60</v>
      </c>
      <c r="AK48" s="127"/>
      <c r="AL48" s="2">
        <f t="shared" si="17"/>
        <v>66.666666666666657</v>
      </c>
      <c r="AM48" s="141"/>
      <c r="AN48" s="130"/>
      <c r="AO48" s="124"/>
      <c r="AP48" s="130"/>
      <c r="AQ48" s="124"/>
      <c r="AR48" s="130"/>
      <c r="AS48" s="124" t="s">
        <v>93</v>
      </c>
      <c r="AT48" s="130"/>
      <c r="AU48" s="1">
        <v>3</v>
      </c>
      <c r="AV48" s="126">
        <f t="shared" si="18"/>
        <v>90</v>
      </c>
      <c r="AW48" s="127"/>
      <c r="AX48" s="126">
        <f t="shared" si="19"/>
        <v>30</v>
      </c>
      <c r="AY48" s="128"/>
      <c r="AZ48" s="124">
        <v>16</v>
      </c>
      <c r="BA48" s="130"/>
      <c r="BB48" s="124"/>
      <c r="BC48" s="130"/>
      <c r="BD48" s="124">
        <v>14</v>
      </c>
      <c r="BE48" s="130"/>
      <c r="BF48" s="126">
        <f t="shared" si="20"/>
        <v>60</v>
      </c>
      <c r="BG48" s="127"/>
      <c r="BH48" s="2">
        <f t="shared" si="21"/>
        <v>66.666666666666657</v>
      </c>
      <c r="BI48" s="141"/>
      <c r="BJ48" s="130"/>
      <c r="BK48" s="124"/>
      <c r="BL48" s="125"/>
      <c r="BM48" s="124"/>
      <c r="BN48" s="130"/>
      <c r="BO48" s="124" t="s">
        <v>111</v>
      </c>
      <c r="BP48" s="125"/>
      <c r="BQ48" s="120"/>
      <c r="BR48" s="121"/>
    </row>
    <row r="49" spans="1:70" ht="15.75" customHeight="1">
      <c r="A49" s="64">
        <v>11</v>
      </c>
      <c r="B49" s="65" t="s">
        <v>157</v>
      </c>
      <c r="C49" s="142" t="s">
        <v>221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3</v>
      </c>
      <c r="P49" s="130"/>
      <c r="Q49" s="144">
        <f t="shared" si="11"/>
        <v>90</v>
      </c>
      <c r="R49" s="127"/>
      <c r="S49" s="126">
        <f t="shared" si="12"/>
        <v>90</v>
      </c>
      <c r="T49" s="127"/>
      <c r="U49" s="124"/>
      <c r="V49" s="130"/>
      <c r="W49" s="126">
        <f t="shared" si="13"/>
        <v>90</v>
      </c>
      <c r="X49" s="127"/>
      <c r="Y49" s="1"/>
      <c r="Z49" s="126">
        <f t="shared" si="14"/>
        <v>0</v>
      </c>
      <c r="AA49" s="127"/>
      <c r="AB49" s="126">
        <f t="shared" si="15"/>
        <v>0</v>
      </c>
      <c r="AC49" s="127"/>
      <c r="AD49" s="124"/>
      <c r="AE49" s="130"/>
      <c r="AF49" s="124"/>
      <c r="AG49" s="130"/>
      <c r="AH49" s="124"/>
      <c r="AI49" s="130"/>
      <c r="AJ49" s="126">
        <f t="shared" si="16"/>
        <v>0</v>
      </c>
      <c r="AK49" s="127"/>
      <c r="AL49" s="2" t="e">
        <f t="shared" si="17"/>
        <v>#DIV/0!</v>
      </c>
      <c r="AM49" s="141"/>
      <c r="AN49" s="130"/>
      <c r="AO49" s="124"/>
      <c r="AP49" s="130"/>
      <c r="AQ49" s="124"/>
      <c r="AR49" s="130"/>
      <c r="AS49" s="124"/>
      <c r="AT49" s="130"/>
      <c r="AU49" s="1">
        <v>3</v>
      </c>
      <c r="AV49" s="126">
        <f t="shared" si="18"/>
        <v>90</v>
      </c>
      <c r="AW49" s="127"/>
      <c r="AX49" s="126">
        <f t="shared" si="19"/>
        <v>30</v>
      </c>
      <c r="AY49" s="128"/>
      <c r="AZ49" s="124">
        <v>16</v>
      </c>
      <c r="BA49" s="130"/>
      <c r="BB49" s="124"/>
      <c r="BC49" s="130"/>
      <c r="BD49" s="124">
        <v>14</v>
      </c>
      <c r="BE49" s="130"/>
      <c r="BF49" s="126">
        <f t="shared" si="20"/>
        <v>60</v>
      </c>
      <c r="BG49" s="127"/>
      <c r="BH49" s="2">
        <f t="shared" si="21"/>
        <v>66.666666666666657</v>
      </c>
      <c r="BI49" s="141"/>
      <c r="BJ49" s="130"/>
      <c r="BK49" s="124"/>
      <c r="BL49" s="125"/>
      <c r="BM49" s="124"/>
      <c r="BN49" s="130"/>
      <c r="BO49" s="124" t="s">
        <v>111</v>
      </c>
      <c r="BP49" s="125"/>
      <c r="BQ49" s="120" t="s">
        <v>146</v>
      </c>
      <c r="BR49" s="121"/>
    </row>
    <row r="50" spans="1:70" ht="32.25" customHeight="1">
      <c r="A50" s="64">
        <v>12</v>
      </c>
      <c r="B50" s="65" t="s">
        <v>152</v>
      </c>
      <c r="C50" s="142" t="s">
        <v>262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24">
        <v>3</v>
      </c>
      <c r="P50" s="130"/>
      <c r="Q50" s="144">
        <f t="shared" si="11"/>
        <v>90</v>
      </c>
      <c r="R50" s="127"/>
      <c r="S50" s="126">
        <f t="shared" si="12"/>
        <v>90</v>
      </c>
      <c r="T50" s="127"/>
      <c r="U50" s="124"/>
      <c r="V50" s="130"/>
      <c r="W50" s="126">
        <f t="shared" si="13"/>
        <v>90</v>
      </c>
      <c r="X50" s="127"/>
      <c r="Y50" s="1"/>
      <c r="Z50" s="126">
        <f t="shared" si="14"/>
        <v>0</v>
      </c>
      <c r="AA50" s="127"/>
      <c r="AB50" s="126">
        <f t="shared" si="15"/>
        <v>0</v>
      </c>
      <c r="AC50" s="127"/>
      <c r="AD50" s="124"/>
      <c r="AE50" s="130"/>
      <c r="AF50" s="124"/>
      <c r="AG50" s="130"/>
      <c r="AH50" s="124"/>
      <c r="AI50" s="130"/>
      <c r="AJ50" s="126">
        <f t="shared" si="16"/>
        <v>0</v>
      </c>
      <c r="AK50" s="127"/>
      <c r="AL50" s="2" t="e">
        <f t="shared" si="17"/>
        <v>#DIV/0!</v>
      </c>
      <c r="AM50" s="141"/>
      <c r="AN50" s="130"/>
      <c r="AO50" s="124"/>
      <c r="AP50" s="130"/>
      <c r="AQ50" s="124"/>
      <c r="AR50" s="130"/>
      <c r="AS50" s="124"/>
      <c r="AT50" s="130"/>
      <c r="AU50" s="1">
        <v>3</v>
      </c>
      <c r="AV50" s="126">
        <f t="shared" si="18"/>
        <v>90</v>
      </c>
      <c r="AW50" s="127"/>
      <c r="AX50" s="126">
        <f t="shared" si="19"/>
        <v>30</v>
      </c>
      <c r="AY50" s="128"/>
      <c r="AZ50" s="124">
        <v>16</v>
      </c>
      <c r="BA50" s="130"/>
      <c r="BB50" s="124"/>
      <c r="BC50" s="130"/>
      <c r="BD50" s="124">
        <v>14</v>
      </c>
      <c r="BE50" s="130"/>
      <c r="BF50" s="126">
        <f t="shared" si="20"/>
        <v>60</v>
      </c>
      <c r="BG50" s="127"/>
      <c r="BH50" s="2">
        <f t="shared" si="21"/>
        <v>66.666666666666657</v>
      </c>
      <c r="BI50" s="141"/>
      <c r="BJ50" s="130"/>
      <c r="BK50" s="124"/>
      <c r="BL50" s="125"/>
      <c r="BM50" s="124"/>
      <c r="BN50" s="130"/>
      <c r="BO50" s="124" t="s">
        <v>111</v>
      </c>
      <c r="BP50" s="125"/>
      <c r="BQ50" s="129" t="s">
        <v>222</v>
      </c>
      <c r="BR50" s="130"/>
    </row>
    <row r="51" spans="1:70" ht="51.75" customHeight="1">
      <c r="A51" s="64">
        <v>13</v>
      </c>
      <c r="B51" s="65" t="s">
        <v>155</v>
      </c>
      <c r="C51" s="142" t="s">
        <v>263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24">
        <v>11</v>
      </c>
      <c r="P51" s="130"/>
      <c r="Q51" s="144">
        <f t="shared" si="11"/>
        <v>330</v>
      </c>
      <c r="R51" s="127"/>
      <c r="S51" s="126">
        <f t="shared" si="12"/>
        <v>60</v>
      </c>
      <c r="T51" s="127"/>
      <c r="U51" s="124">
        <v>9</v>
      </c>
      <c r="V51" s="130"/>
      <c r="W51" s="126">
        <f t="shared" si="13"/>
        <v>60</v>
      </c>
      <c r="X51" s="127"/>
      <c r="Y51" s="1">
        <v>2</v>
      </c>
      <c r="Z51" s="126">
        <f t="shared" si="14"/>
        <v>60</v>
      </c>
      <c r="AA51" s="127"/>
      <c r="AB51" s="126">
        <f t="shared" si="15"/>
        <v>20</v>
      </c>
      <c r="AC51" s="127"/>
      <c r="AD51" s="124">
        <v>10</v>
      </c>
      <c r="AE51" s="130"/>
      <c r="AF51" s="124"/>
      <c r="AG51" s="130"/>
      <c r="AH51" s="124">
        <v>10</v>
      </c>
      <c r="AI51" s="130"/>
      <c r="AJ51" s="126">
        <f t="shared" si="16"/>
        <v>40</v>
      </c>
      <c r="AK51" s="127"/>
      <c r="AL51" s="2">
        <f t="shared" si="17"/>
        <v>66.666666666666657</v>
      </c>
      <c r="AM51" s="141"/>
      <c r="AN51" s="130"/>
      <c r="AO51" s="124"/>
      <c r="AP51" s="130"/>
      <c r="AQ51" s="124" t="s">
        <v>92</v>
      </c>
      <c r="AR51" s="130"/>
      <c r="AS51" s="124"/>
      <c r="AT51" s="130"/>
      <c r="AU51" s="1"/>
      <c r="AV51" s="126">
        <f t="shared" si="18"/>
        <v>0</v>
      </c>
      <c r="AW51" s="127"/>
      <c r="AX51" s="126">
        <f t="shared" si="19"/>
        <v>0</v>
      </c>
      <c r="AY51" s="128"/>
      <c r="AZ51" s="124"/>
      <c r="BA51" s="130"/>
      <c r="BB51" s="124"/>
      <c r="BC51" s="130"/>
      <c r="BD51" s="124"/>
      <c r="BE51" s="130"/>
      <c r="BF51" s="126">
        <f t="shared" si="20"/>
        <v>0</v>
      </c>
      <c r="BG51" s="127"/>
      <c r="BH51" s="2" t="e">
        <f t="shared" si="21"/>
        <v>#DIV/0!</v>
      </c>
      <c r="BI51" s="141"/>
      <c r="BJ51" s="130"/>
      <c r="BK51" s="124"/>
      <c r="BL51" s="125"/>
      <c r="BM51" s="124"/>
      <c r="BN51" s="130"/>
      <c r="BO51" s="124"/>
      <c r="BP51" s="125"/>
      <c r="BQ51" s="129" t="s">
        <v>222</v>
      </c>
      <c r="BR51" s="130"/>
    </row>
    <row r="52" spans="1:70" ht="60.75" customHeight="1">
      <c r="A52" s="64">
        <v>14</v>
      </c>
      <c r="B52" s="65" t="s">
        <v>236</v>
      </c>
      <c r="C52" s="142" t="s">
        <v>264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24">
        <v>5</v>
      </c>
      <c r="P52" s="130"/>
      <c r="Q52" s="144">
        <f t="shared" si="11"/>
        <v>150</v>
      </c>
      <c r="R52" s="127"/>
      <c r="S52" s="126">
        <f t="shared" si="12"/>
        <v>90</v>
      </c>
      <c r="T52" s="127"/>
      <c r="U52" s="124"/>
      <c r="V52" s="130"/>
      <c r="W52" s="126">
        <f t="shared" si="13"/>
        <v>90</v>
      </c>
      <c r="X52" s="127"/>
      <c r="Y52" s="1"/>
      <c r="Z52" s="126">
        <f t="shared" si="14"/>
        <v>0</v>
      </c>
      <c r="AA52" s="127"/>
      <c r="AB52" s="126">
        <f t="shared" si="15"/>
        <v>0</v>
      </c>
      <c r="AC52" s="127"/>
      <c r="AD52" s="124"/>
      <c r="AE52" s="130"/>
      <c r="AF52" s="124"/>
      <c r="AG52" s="130"/>
      <c r="AH52" s="124"/>
      <c r="AI52" s="130"/>
      <c r="AJ52" s="126">
        <f t="shared" si="16"/>
        <v>0</v>
      </c>
      <c r="AK52" s="127"/>
      <c r="AL52" s="2" t="e">
        <f t="shared" si="17"/>
        <v>#DIV/0!</v>
      </c>
      <c r="AM52" s="141"/>
      <c r="AN52" s="130"/>
      <c r="AO52" s="124"/>
      <c r="AP52" s="130"/>
      <c r="AQ52" s="124"/>
      <c r="AR52" s="130"/>
      <c r="AS52" s="124"/>
      <c r="AT52" s="130"/>
      <c r="AU52" s="1">
        <v>3</v>
      </c>
      <c r="AV52" s="126">
        <f t="shared" si="18"/>
        <v>90</v>
      </c>
      <c r="AW52" s="127"/>
      <c r="AX52" s="126">
        <f t="shared" si="19"/>
        <v>30</v>
      </c>
      <c r="AY52" s="128"/>
      <c r="AZ52" s="124">
        <v>16</v>
      </c>
      <c r="BA52" s="130"/>
      <c r="BB52" s="124"/>
      <c r="BC52" s="130"/>
      <c r="BD52" s="124">
        <v>14</v>
      </c>
      <c r="BE52" s="130"/>
      <c r="BF52" s="126">
        <f t="shared" si="20"/>
        <v>60</v>
      </c>
      <c r="BG52" s="127"/>
      <c r="BH52" s="2">
        <f t="shared" si="21"/>
        <v>66.666666666666657</v>
      </c>
      <c r="BI52" s="141"/>
      <c r="BJ52" s="130"/>
      <c r="BK52" s="124"/>
      <c r="BL52" s="125"/>
      <c r="BM52" s="124"/>
      <c r="BN52" s="130"/>
      <c r="BO52" s="124" t="s">
        <v>111</v>
      </c>
      <c r="BP52" s="125"/>
      <c r="BQ52" s="129" t="s">
        <v>222</v>
      </c>
      <c r="BR52" s="130"/>
    </row>
    <row r="53" spans="1:70" ht="14.25" customHeight="1">
      <c r="A53" s="74"/>
      <c r="B53" s="75"/>
      <c r="C53" s="140" t="s">
        <v>135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23"/>
      <c r="O53" s="154">
        <f>SUM(O47:P52)</f>
        <v>31</v>
      </c>
      <c r="P53" s="123"/>
      <c r="Q53" s="154">
        <f>SUM(Q47:R52)</f>
        <v>930</v>
      </c>
      <c r="R53" s="123"/>
      <c r="S53" s="154">
        <f>SUM(S47:T52)</f>
        <v>600</v>
      </c>
      <c r="T53" s="123"/>
      <c r="U53" s="154">
        <f>SUM(U47:V52)</f>
        <v>9</v>
      </c>
      <c r="V53" s="123"/>
      <c r="W53" s="154">
        <f>SUM(W47:X52)</f>
        <v>600</v>
      </c>
      <c r="X53" s="123"/>
      <c r="Y53" s="76">
        <f>SUM(Y47:Y52)</f>
        <v>8</v>
      </c>
      <c r="Z53" s="154">
        <f>SUM(Z47:AA52)</f>
        <v>240</v>
      </c>
      <c r="AA53" s="123"/>
      <c r="AB53" s="154">
        <f>SUM(AB47:AC52)</f>
        <v>80</v>
      </c>
      <c r="AC53" s="123"/>
      <c r="AD53" s="154">
        <f>SUM(AD47:AE52)</f>
        <v>42</v>
      </c>
      <c r="AE53" s="123"/>
      <c r="AF53" s="154">
        <f>SUM(AF47:AG52)</f>
        <v>0</v>
      </c>
      <c r="AG53" s="123"/>
      <c r="AH53" s="154">
        <f>SUM(AH47:AI52)</f>
        <v>38</v>
      </c>
      <c r="AI53" s="123"/>
      <c r="AJ53" s="154">
        <f>SUM(AJ47:AK52)</f>
        <v>160</v>
      </c>
      <c r="AK53" s="123"/>
      <c r="AL53" s="2">
        <f t="shared" si="17"/>
        <v>66.666666666666657</v>
      </c>
      <c r="AM53" s="285"/>
      <c r="AN53" s="123"/>
      <c r="AO53" s="154"/>
      <c r="AP53" s="123"/>
      <c r="AQ53" s="154"/>
      <c r="AR53" s="123"/>
      <c r="AS53" s="154"/>
      <c r="AT53" s="123"/>
      <c r="AU53" s="76">
        <f>SUM(AU47:AU52)</f>
        <v>12</v>
      </c>
      <c r="AV53" s="154">
        <f>SUM(AV47:AW52)</f>
        <v>360</v>
      </c>
      <c r="AW53" s="123"/>
      <c r="AX53" s="154">
        <f>SUM(AX47:AY52)</f>
        <v>120</v>
      </c>
      <c r="AY53" s="123"/>
      <c r="AZ53" s="154">
        <f>SUM(AZ47:BA52)</f>
        <v>64</v>
      </c>
      <c r="BA53" s="123"/>
      <c r="BB53" s="154">
        <f>SUM(BB47:BC52)</f>
        <v>0</v>
      </c>
      <c r="BC53" s="123"/>
      <c r="BD53" s="154">
        <f>SUM(BD47:BE52)</f>
        <v>56</v>
      </c>
      <c r="BE53" s="123"/>
      <c r="BF53" s="154">
        <f>SUM(BF47:BG52)</f>
        <v>240</v>
      </c>
      <c r="BG53" s="123"/>
      <c r="BH53" s="2">
        <f t="shared" si="21"/>
        <v>66.666666666666657</v>
      </c>
      <c r="BI53" s="285"/>
      <c r="BJ53" s="123"/>
      <c r="BK53" s="140"/>
      <c r="BL53" s="123"/>
      <c r="BM53" s="140"/>
      <c r="BN53" s="123"/>
      <c r="BO53" s="140"/>
      <c r="BP53" s="123"/>
      <c r="BQ53" s="122"/>
      <c r="BR53" s="123"/>
    </row>
    <row r="54" spans="1:70" ht="16.5" customHeight="1">
      <c r="A54" s="147" t="s">
        <v>165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9"/>
    </row>
    <row r="55" spans="1:70" ht="15.75" customHeight="1">
      <c r="A55" s="64">
        <v>15</v>
      </c>
      <c r="B55" s="65" t="s">
        <v>138</v>
      </c>
      <c r="C55" s="142" t="s">
        <v>166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24">
        <v>3</v>
      </c>
      <c r="P55" s="130"/>
      <c r="Q55" s="144">
        <f t="shared" ref="Q55:Q57" si="22">O55*30</f>
        <v>90</v>
      </c>
      <c r="R55" s="127"/>
      <c r="S55" s="126">
        <f t="shared" ref="S55:S57" si="23">W55</f>
        <v>90</v>
      </c>
      <c r="T55" s="127"/>
      <c r="U55" s="124"/>
      <c r="V55" s="130"/>
      <c r="W55" s="126">
        <f t="shared" ref="W55:W57" si="24">Z55+AV55</f>
        <v>90</v>
      </c>
      <c r="X55" s="127"/>
      <c r="Y55" s="1"/>
      <c r="Z55" s="126">
        <f t="shared" ref="Z55:Z57" si="25">Y55*30</f>
        <v>0</v>
      </c>
      <c r="AA55" s="127"/>
      <c r="AB55" s="126">
        <f t="shared" ref="AB55:AB57" si="26">AD55+AF55+AH55</f>
        <v>0</v>
      </c>
      <c r="AC55" s="127"/>
      <c r="AD55" s="124"/>
      <c r="AE55" s="130"/>
      <c r="AF55" s="124"/>
      <c r="AG55" s="130"/>
      <c r="AH55" s="124"/>
      <c r="AI55" s="130"/>
      <c r="AJ55" s="126">
        <f t="shared" ref="AJ55:AJ57" si="27">Z55-AB55</f>
        <v>0</v>
      </c>
      <c r="AK55" s="127"/>
      <c r="AL55" s="2" t="e">
        <f t="shared" ref="AL55:AL57" si="28">AJ55/Z55*100</f>
        <v>#DIV/0!</v>
      </c>
      <c r="AM55" s="141"/>
      <c r="AN55" s="130"/>
      <c r="AO55" s="124"/>
      <c r="AP55" s="130"/>
      <c r="AQ55" s="124"/>
      <c r="AR55" s="130"/>
      <c r="AS55" s="124"/>
      <c r="AT55" s="130"/>
      <c r="AU55" s="1">
        <v>3</v>
      </c>
      <c r="AV55" s="126">
        <f t="shared" ref="AV55:AV57" si="29">AU55*30</f>
        <v>90</v>
      </c>
      <c r="AW55" s="127"/>
      <c r="AX55" s="126">
        <f t="shared" ref="AX55:AX57" si="30">AZ55+BB55+BD55</f>
        <v>0</v>
      </c>
      <c r="AY55" s="128"/>
      <c r="AZ55" s="124"/>
      <c r="BA55" s="130"/>
      <c r="BB55" s="124"/>
      <c r="BC55" s="130"/>
      <c r="BD55" s="124"/>
      <c r="BE55" s="130"/>
      <c r="BF55" s="126">
        <f t="shared" ref="BF55:BF57" si="31">AV55-AX55</f>
        <v>90</v>
      </c>
      <c r="BG55" s="127"/>
      <c r="BH55" s="2">
        <f t="shared" ref="BH55:BH58" si="32">BF55/AV55*100</f>
        <v>100</v>
      </c>
      <c r="BI55" s="141"/>
      <c r="BJ55" s="130"/>
      <c r="BK55" s="124"/>
      <c r="BL55" s="125"/>
      <c r="BM55" s="124"/>
      <c r="BN55" s="130"/>
      <c r="BO55" s="124" t="s">
        <v>97</v>
      </c>
      <c r="BP55" s="125"/>
      <c r="BQ55" s="129" t="s">
        <v>222</v>
      </c>
      <c r="BR55" s="130"/>
    </row>
    <row r="56" spans="1:70" ht="15.75" customHeight="1">
      <c r="A56" s="64"/>
      <c r="B56" s="65"/>
      <c r="C56" s="142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24"/>
      <c r="P56" s="130"/>
      <c r="Q56" s="144">
        <f t="shared" si="22"/>
        <v>0</v>
      </c>
      <c r="R56" s="127"/>
      <c r="S56" s="126">
        <f t="shared" si="23"/>
        <v>0</v>
      </c>
      <c r="T56" s="127"/>
      <c r="U56" s="124"/>
      <c r="V56" s="130"/>
      <c r="W56" s="126">
        <f t="shared" si="24"/>
        <v>0</v>
      </c>
      <c r="X56" s="127"/>
      <c r="Y56" s="1"/>
      <c r="Z56" s="126">
        <f t="shared" si="25"/>
        <v>0</v>
      </c>
      <c r="AA56" s="127"/>
      <c r="AB56" s="126">
        <f t="shared" si="26"/>
        <v>0</v>
      </c>
      <c r="AC56" s="127"/>
      <c r="AD56" s="124"/>
      <c r="AE56" s="130"/>
      <c r="AF56" s="124"/>
      <c r="AG56" s="130"/>
      <c r="AH56" s="124"/>
      <c r="AI56" s="130"/>
      <c r="AJ56" s="126">
        <f t="shared" si="27"/>
        <v>0</v>
      </c>
      <c r="AK56" s="127"/>
      <c r="AL56" s="2" t="e">
        <f t="shared" si="28"/>
        <v>#DIV/0!</v>
      </c>
      <c r="AM56" s="141"/>
      <c r="AN56" s="130"/>
      <c r="AO56" s="124"/>
      <c r="AP56" s="130"/>
      <c r="AQ56" s="124"/>
      <c r="AR56" s="130"/>
      <c r="AS56" s="124"/>
      <c r="AT56" s="130"/>
      <c r="AU56" s="1"/>
      <c r="AV56" s="126">
        <f t="shared" si="29"/>
        <v>0</v>
      </c>
      <c r="AW56" s="127"/>
      <c r="AX56" s="126">
        <f t="shared" si="30"/>
        <v>0</v>
      </c>
      <c r="AY56" s="128"/>
      <c r="AZ56" s="124"/>
      <c r="BA56" s="130"/>
      <c r="BB56" s="124"/>
      <c r="BC56" s="130"/>
      <c r="BD56" s="124"/>
      <c r="BE56" s="130"/>
      <c r="BF56" s="126">
        <f t="shared" si="31"/>
        <v>0</v>
      </c>
      <c r="BG56" s="127"/>
      <c r="BH56" s="2" t="e">
        <f t="shared" si="32"/>
        <v>#DIV/0!</v>
      </c>
      <c r="BI56" s="141"/>
      <c r="BJ56" s="130"/>
      <c r="BK56" s="124"/>
      <c r="BL56" s="125"/>
      <c r="BM56" s="124"/>
      <c r="BN56" s="130"/>
      <c r="BO56" s="124"/>
      <c r="BP56" s="125"/>
      <c r="BQ56" s="129"/>
      <c r="BR56" s="130"/>
    </row>
    <row r="57" spans="1:70" ht="15.75" customHeight="1">
      <c r="A57" s="64"/>
      <c r="B57" s="65"/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24"/>
      <c r="P57" s="130"/>
      <c r="Q57" s="144">
        <f t="shared" si="22"/>
        <v>0</v>
      </c>
      <c r="R57" s="127"/>
      <c r="S57" s="126">
        <f t="shared" si="23"/>
        <v>0</v>
      </c>
      <c r="T57" s="127"/>
      <c r="U57" s="124"/>
      <c r="V57" s="130"/>
      <c r="W57" s="126">
        <f t="shared" si="24"/>
        <v>0</v>
      </c>
      <c r="X57" s="127"/>
      <c r="Y57" s="1"/>
      <c r="Z57" s="126">
        <f t="shared" si="25"/>
        <v>0</v>
      </c>
      <c r="AA57" s="127"/>
      <c r="AB57" s="126">
        <f t="shared" si="26"/>
        <v>0</v>
      </c>
      <c r="AC57" s="127"/>
      <c r="AD57" s="124"/>
      <c r="AE57" s="130"/>
      <c r="AF57" s="124"/>
      <c r="AG57" s="130"/>
      <c r="AH57" s="124"/>
      <c r="AI57" s="130"/>
      <c r="AJ57" s="126">
        <f t="shared" si="27"/>
        <v>0</v>
      </c>
      <c r="AK57" s="127"/>
      <c r="AL57" s="2" t="e">
        <f t="shared" si="28"/>
        <v>#DIV/0!</v>
      </c>
      <c r="AM57" s="141"/>
      <c r="AN57" s="130"/>
      <c r="AO57" s="124"/>
      <c r="AP57" s="130"/>
      <c r="AQ57" s="124"/>
      <c r="AR57" s="130"/>
      <c r="AS57" s="124"/>
      <c r="AT57" s="130"/>
      <c r="AU57" s="1"/>
      <c r="AV57" s="126">
        <f t="shared" si="29"/>
        <v>0</v>
      </c>
      <c r="AW57" s="127"/>
      <c r="AX57" s="126">
        <f t="shared" si="30"/>
        <v>0</v>
      </c>
      <c r="AY57" s="128"/>
      <c r="AZ57" s="124"/>
      <c r="BA57" s="130"/>
      <c r="BB57" s="124"/>
      <c r="BC57" s="130"/>
      <c r="BD57" s="124"/>
      <c r="BE57" s="130"/>
      <c r="BF57" s="126">
        <f t="shared" si="31"/>
        <v>0</v>
      </c>
      <c r="BG57" s="127"/>
      <c r="BH57" s="2" t="e">
        <f t="shared" si="32"/>
        <v>#DIV/0!</v>
      </c>
      <c r="BI57" s="141"/>
      <c r="BJ57" s="130"/>
      <c r="BK57" s="124"/>
      <c r="BL57" s="125"/>
      <c r="BM57" s="124"/>
      <c r="BN57" s="130"/>
      <c r="BO57" s="124"/>
      <c r="BP57" s="125"/>
      <c r="BQ57" s="129"/>
      <c r="BR57" s="130"/>
    </row>
    <row r="58" spans="1:70" ht="14.25" customHeight="1">
      <c r="A58" s="74"/>
      <c r="B58" s="75"/>
      <c r="C58" s="140" t="s">
        <v>135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23"/>
      <c r="O58" s="154">
        <f>SUM(O55:P57)</f>
        <v>3</v>
      </c>
      <c r="P58" s="123"/>
      <c r="Q58" s="154">
        <f>SUM(Q55:R57)</f>
        <v>90</v>
      </c>
      <c r="R58" s="123"/>
      <c r="S58" s="154">
        <f>SUM(S55:T57)</f>
        <v>90</v>
      </c>
      <c r="T58" s="123"/>
      <c r="U58" s="154">
        <f>SUM(U55:V57)</f>
        <v>0</v>
      </c>
      <c r="V58" s="123"/>
      <c r="W58" s="154">
        <f>SUM(W55:X57)</f>
        <v>90</v>
      </c>
      <c r="X58" s="123"/>
      <c r="Y58" s="78">
        <f>SUM(Y55:Y57)</f>
        <v>0</v>
      </c>
      <c r="Z58" s="154">
        <f>SUM(Z55:AA57)</f>
        <v>0</v>
      </c>
      <c r="AA58" s="123"/>
      <c r="AB58" s="154">
        <f>SUM(AB55:AC57)</f>
        <v>0</v>
      </c>
      <c r="AC58" s="123"/>
      <c r="AD58" s="154">
        <f>SUM(AD55:AE57)</f>
        <v>0</v>
      </c>
      <c r="AE58" s="123"/>
      <c r="AF58" s="154">
        <f>SUM(AF55:AG57)</f>
        <v>0</v>
      </c>
      <c r="AG58" s="123"/>
      <c r="AH58" s="154">
        <f>SUM(AH55:AI57)</f>
        <v>0</v>
      </c>
      <c r="AI58" s="123"/>
      <c r="AJ58" s="154">
        <f>SUM(AJ55:AK57)</f>
        <v>0</v>
      </c>
      <c r="AK58" s="123"/>
      <c r="AL58" s="79"/>
      <c r="AM58" s="158"/>
      <c r="AN58" s="123"/>
      <c r="AO58" s="140"/>
      <c r="AP58" s="123"/>
      <c r="AQ58" s="140"/>
      <c r="AR58" s="123"/>
      <c r="AS58" s="140"/>
      <c r="AT58" s="123"/>
      <c r="AU58" s="78">
        <f>SUM(AU55:AU57)</f>
        <v>3</v>
      </c>
      <c r="AV58" s="154">
        <f>SUM(AV55:AW57)</f>
        <v>90</v>
      </c>
      <c r="AW58" s="123"/>
      <c r="AX58" s="154">
        <f>SUM(AX55:AY57)</f>
        <v>0</v>
      </c>
      <c r="AY58" s="123"/>
      <c r="AZ58" s="154">
        <f>SUM(AZ55:BA57)</f>
        <v>0</v>
      </c>
      <c r="BA58" s="123"/>
      <c r="BB58" s="154">
        <f>SUM(BB55:BC57)</f>
        <v>0</v>
      </c>
      <c r="BC58" s="123"/>
      <c r="BD58" s="154">
        <f>SUM(BD55:BE57)</f>
        <v>0</v>
      </c>
      <c r="BE58" s="123"/>
      <c r="BF58" s="154">
        <f>SUM(BF55:BG57)</f>
        <v>90</v>
      </c>
      <c r="BG58" s="123"/>
      <c r="BH58" s="2">
        <f t="shared" si="32"/>
        <v>100</v>
      </c>
      <c r="BI58" s="141"/>
      <c r="BJ58" s="130"/>
      <c r="BK58" s="140"/>
      <c r="BL58" s="123"/>
      <c r="BM58" s="140"/>
      <c r="BN58" s="123"/>
      <c r="BO58" s="140"/>
      <c r="BP58" s="123"/>
      <c r="BQ58" s="122"/>
      <c r="BR58" s="123"/>
    </row>
    <row r="59" spans="1:70" ht="16.5" customHeight="1">
      <c r="A59" s="147" t="s">
        <v>173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9"/>
    </row>
    <row r="60" spans="1:70" ht="15.75" customHeight="1">
      <c r="A60" s="64">
        <v>17</v>
      </c>
      <c r="B60" s="65" t="s">
        <v>245</v>
      </c>
      <c r="C60" s="142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24"/>
      <c r="P60" s="130"/>
      <c r="Q60" s="144">
        <f>O60*30</f>
        <v>0</v>
      </c>
      <c r="R60" s="127"/>
      <c r="S60" s="126">
        <f>W60</f>
        <v>0</v>
      </c>
      <c r="T60" s="127"/>
      <c r="U60" s="124"/>
      <c r="V60" s="130"/>
      <c r="W60" s="126">
        <f>Z60+AV60</f>
        <v>0</v>
      </c>
      <c r="X60" s="127"/>
      <c r="Y60" s="1"/>
      <c r="Z60" s="126">
        <f>Y60*30</f>
        <v>0</v>
      </c>
      <c r="AA60" s="127"/>
      <c r="AB60" s="126">
        <f>AD60+AF60+AH60</f>
        <v>0</v>
      </c>
      <c r="AC60" s="127"/>
      <c r="AD60" s="124"/>
      <c r="AE60" s="130"/>
      <c r="AF60" s="124"/>
      <c r="AG60" s="130"/>
      <c r="AH60" s="124"/>
      <c r="AI60" s="130"/>
      <c r="AJ60" s="126">
        <f>Z60-AB60</f>
        <v>0</v>
      </c>
      <c r="AK60" s="127"/>
      <c r="AL60" s="2" t="e">
        <f>AJ60/Z60*100</f>
        <v>#DIV/0!</v>
      </c>
      <c r="AM60" s="141"/>
      <c r="AN60" s="130"/>
      <c r="AO60" s="124"/>
      <c r="AP60" s="130"/>
      <c r="AQ60" s="124"/>
      <c r="AR60" s="130"/>
      <c r="AS60" s="124"/>
      <c r="AT60" s="130"/>
      <c r="AU60" s="1"/>
      <c r="AV60" s="126">
        <f>AU60*30</f>
        <v>0</v>
      </c>
      <c r="AW60" s="127"/>
      <c r="AX60" s="126">
        <f>AZ60+BB60+BD60</f>
        <v>0</v>
      </c>
      <c r="AY60" s="128"/>
      <c r="AZ60" s="124"/>
      <c r="BA60" s="130"/>
      <c r="BB60" s="124"/>
      <c r="BC60" s="130"/>
      <c r="BD60" s="124"/>
      <c r="BE60" s="130"/>
      <c r="BF60" s="126">
        <f>AV60-AX60</f>
        <v>0</v>
      </c>
      <c r="BG60" s="127"/>
      <c r="BH60" s="2" t="e">
        <f t="shared" ref="BH60:BH61" si="33">BF60/AV60*100</f>
        <v>#DIV/0!</v>
      </c>
      <c r="BI60" s="141"/>
      <c r="BJ60" s="130"/>
      <c r="BK60" s="124"/>
      <c r="BL60" s="125"/>
      <c r="BM60" s="124"/>
      <c r="BN60" s="130"/>
      <c r="BO60" s="124"/>
      <c r="BP60" s="125"/>
      <c r="BQ60" s="129"/>
      <c r="BR60" s="130"/>
    </row>
    <row r="61" spans="1:70" ht="18" customHeight="1">
      <c r="A61" s="80"/>
      <c r="B61" s="81"/>
      <c r="C61" s="159" t="s">
        <v>135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57"/>
      <c r="O61" s="161">
        <f>SUM(O60:P60)</f>
        <v>0</v>
      </c>
      <c r="P61" s="162"/>
      <c r="Q61" s="161">
        <f>SUM(Q60:R60)</f>
        <v>0</v>
      </c>
      <c r="R61" s="162"/>
      <c r="S61" s="161">
        <f>SUM(S60:T60)</f>
        <v>0</v>
      </c>
      <c r="T61" s="162"/>
      <c r="U61" s="161">
        <f>SUM(U60:V60)</f>
        <v>0</v>
      </c>
      <c r="V61" s="162"/>
      <c r="W61" s="161">
        <f>SUM(W60:X60)</f>
        <v>0</v>
      </c>
      <c r="X61" s="162"/>
      <c r="Y61" s="82">
        <f>SUM(Y60)</f>
        <v>0</v>
      </c>
      <c r="Z61" s="161">
        <f>SUM(Z60:AA60)</f>
        <v>0</v>
      </c>
      <c r="AA61" s="162"/>
      <c r="AB61" s="161">
        <f>SUM(AB60:AC60)</f>
        <v>0</v>
      </c>
      <c r="AC61" s="162"/>
      <c r="AD61" s="161">
        <f>SUM(AD60:AE60)</f>
        <v>0</v>
      </c>
      <c r="AE61" s="162"/>
      <c r="AF61" s="161">
        <f>SUM(AF60:AG60)</f>
        <v>0</v>
      </c>
      <c r="AG61" s="162"/>
      <c r="AH61" s="161">
        <f>SUM(AH60:AI60)</f>
        <v>0</v>
      </c>
      <c r="AI61" s="162"/>
      <c r="AJ61" s="161">
        <f>SUM(AJ60:AK60)</f>
        <v>0</v>
      </c>
      <c r="AK61" s="162"/>
      <c r="AL61" s="83"/>
      <c r="AM61" s="84"/>
      <c r="AN61" s="85"/>
      <c r="AO61" s="164"/>
      <c r="AP61" s="165"/>
      <c r="AQ61" s="164"/>
      <c r="AR61" s="165"/>
      <c r="AS61" s="164"/>
      <c r="AT61" s="165"/>
      <c r="AU61" s="82">
        <f>SUM(AU60)</f>
        <v>0</v>
      </c>
      <c r="AV61" s="161">
        <f>SUM(AV60:AW60)</f>
        <v>0</v>
      </c>
      <c r="AW61" s="162"/>
      <c r="AX61" s="161">
        <f>SUM(AX60:AY60)</f>
        <v>0</v>
      </c>
      <c r="AY61" s="162"/>
      <c r="AZ61" s="161">
        <f>SUM(AZ60:BA60)</f>
        <v>0</v>
      </c>
      <c r="BA61" s="162"/>
      <c r="BB61" s="161">
        <f>SUM(BB60:BC60)</f>
        <v>0</v>
      </c>
      <c r="BC61" s="162"/>
      <c r="BD61" s="161">
        <f>SUM(BD60:BE60)</f>
        <v>0</v>
      </c>
      <c r="BE61" s="162"/>
      <c r="BF61" s="161">
        <f>SUM(BF60:BG60)</f>
        <v>0</v>
      </c>
      <c r="BG61" s="162"/>
      <c r="BH61" s="68" t="e">
        <f t="shared" si="33"/>
        <v>#DIV/0!</v>
      </c>
      <c r="BI61" s="166"/>
      <c r="BJ61" s="167"/>
      <c r="BK61" s="159"/>
      <c r="BL61" s="157"/>
      <c r="BM61" s="159"/>
      <c r="BN61" s="157"/>
      <c r="BO61" s="159"/>
      <c r="BP61" s="157"/>
      <c r="BQ61" s="156"/>
      <c r="BR61" s="157"/>
    </row>
    <row r="62" spans="1:70" ht="16.5" customHeight="1">
      <c r="A62" s="86"/>
      <c r="B62" s="87"/>
      <c r="C62" s="134" t="s">
        <v>174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35"/>
      <c r="O62" s="134">
        <f>O45+O53+O58+O61</f>
        <v>85</v>
      </c>
      <c r="P62" s="135"/>
      <c r="Q62" s="134">
        <f>Q45+Q53+Q58+Q61</f>
        <v>2550</v>
      </c>
      <c r="R62" s="135"/>
      <c r="S62" s="134">
        <f>S45+S53+S58+S61</f>
        <v>1800</v>
      </c>
      <c r="T62" s="135"/>
      <c r="U62" s="134">
        <f>U45+U53+U58+U61</f>
        <v>24</v>
      </c>
      <c r="V62" s="135"/>
      <c r="W62" s="134">
        <f>W45+W53+W58+W61</f>
        <v>1800</v>
      </c>
      <c r="X62" s="135"/>
      <c r="Y62" s="88">
        <f>Y61+Y58+Y53+Y45</f>
        <v>28.5</v>
      </c>
      <c r="Z62" s="134">
        <f>Z45+Z53+Z58+Z61</f>
        <v>855</v>
      </c>
      <c r="AA62" s="135"/>
      <c r="AB62" s="134">
        <f>AB45+AB53+AB58+AB61</f>
        <v>314</v>
      </c>
      <c r="AC62" s="135"/>
      <c r="AD62" s="134">
        <f>AD45+AD53+AD58+AD61</f>
        <v>142</v>
      </c>
      <c r="AE62" s="135"/>
      <c r="AF62" s="134">
        <f>AF45+AF53+AF58+AF61</f>
        <v>0</v>
      </c>
      <c r="AG62" s="135"/>
      <c r="AH62" s="134">
        <f>AH45+AH53+AH58+AH61</f>
        <v>172</v>
      </c>
      <c r="AI62" s="135"/>
      <c r="AJ62" s="134">
        <f>AJ45+AJ53+AJ58+AJ61</f>
        <v>541</v>
      </c>
      <c r="AK62" s="135"/>
      <c r="AL62" s="89"/>
      <c r="AM62" s="136"/>
      <c r="AN62" s="135"/>
      <c r="AO62" s="134"/>
      <c r="AP62" s="135"/>
      <c r="AQ62" s="134"/>
      <c r="AR62" s="135"/>
      <c r="AS62" s="134"/>
      <c r="AT62" s="135"/>
      <c r="AU62" s="88">
        <f>AU61+AU58+AU53+AU45</f>
        <v>31.5</v>
      </c>
      <c r="AV62" s="134">
        <f>AV45+AV53+AV58+AV61</f>
        <v>945</v>
      </c>
      <c r="AW62" s="135"/>
      <c r="AX62" s="134">
        <f>AX45+AX53+AX58+AX61</f>
        <v>302</v>
      </c>
      <c r="AY62" s="135"/>
      <c r="AZ62" s="134">
        <f>AZ45+AZ53+AZ58+AZ61</f>
        <v>156</v>
      </c>
      <c r="BA62" s="135"/>
      <c r="BB62" s="134">
        <f>BB45+BB53+BB58+BB61</f>
        <v>0</v>
      </c>
      <c r="BC62" s="135"/>
      <c r="BD62" s="134">
        <f>BD45+BD53+BD58+BD61</f>
        <v>146</v>
      </c>
      <c r="BE62" s="135"/>
      <c r="BF62" s="134">
        <f>BF45+BF53+BF58+BF61</f>
        <v>643</v>
      </c>
      <c r="BG62" s="135"/>
      <c r="BH62" s="89"/>
      <c r="BI62" s="136"/>
      <c r="BJ62" s="135"/>
      <c r="BK62" s="134"/>
      <c r="BL62" s="135"/>
      <c r="BM62" s="134"/>
      <c r="BN62" s="135"/>
      <c r="BO62" s="134"/>
      <c r="BP62" s="135"/>
      <c r="BQ62" s="137"/>
      <c r="BR62" s="135"/>
    </row>
    <row r="63" spans="1:70" ht="16.5" customHeight="1">
      <c r="A63" s="147" t="s">
        <v>175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9"/>
    </row>
    <row r="64" spans="1:70" ht="15.75" customHeight="1">
      <c r="A64" s="64">
        <v>1</v>
      </c>
      <c r="B64" s="65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24"/>
      <c r="P64" s="130"/>
      <c r="Q64" s="144">
        <f t="shared" ref="Q64:Q65" si="34">O64*30</f>
        <v>0</v>
      </c>
      <c r="R64" s="127"/>
      <c r="S64" s="126">
        <f t="shared" ref="S64:S65" si="35">W64</f>
        <v>0</v>
      </c>
      <c r="T64" s="127"/>
      <c r="U64" s="124"/>
      <c r="V64" s="130"/>
      <c r="W64" s="126">
        <f t="shared" ref="W64:W65" si="36">Z64+AV64</f>
        <v>0</v>
      </c>
      <c r="X64" s="127"/>
      <c r="Y64" s="1"/>
      <c r="Z64" s="126">
        <f t="shared" ref="Z64:Z65" si="37">Y64*30</f>
        <v>0</v>
      </c>
      <c r="AA64" s="127"/>
      <c r="AB64" s="126">
        <f t="shared" ref="AB64:AB65" si="38">AD64+AF64+AH64</f>
        <v>0</v>
      </c>
      <c r="AC64" s="127"/>
      <c r="AD64" s="124"/>
      <c r="AE64" s="130"/>
      <c r="AF64" s="124"/>
      <c r="AG64" s="130"/>
      <c r="AH64" s="124"/>
      <c r="AI64" s="130"/>
      <c r="AJ64" s="126">
        <f t="shared" ref="AJ64:AJ65" si="39">Z64-AB64</f>
        <v>0</v>
      </c>
      <c r="AK64" s="127"/>
      <c r="AL64" s="2" t="e">
        <f t="shared" ref="AL64:AL65" si="40">AJ64/Z64*100</f>
        <v>#DIV/0!</v>
      </c>
      <c r="AM64" s="141"/>
      <c r="AN64" s="130"/>
      <c r="AO64" s="124"/>
      <c r="AP64" s="130"/>
      <c r="AQ64" s="124"/>
      <c r="AR64" s="130"/>
      <c r="AS64" s="124"/>
      <c r="AT64" s="130"/>
      <c r="AU64" s="1"/>
      <c r="AV64" s="126">
        <f t="shared" ref="AV64:AV65" si="41">AU64*30</f>
        <v>0</v>
      </c>
      <c r="AW64" s="127"/>
      <c r="AX64" s="126">
        <f t="shared" ref="AX64:AX65" si="42">AZ64+BB64+BD64</f>
        <v>0</v>
      </c>
      <c r="AY64" s="128"/>
      <c r="AZ64" s="124"/>
      <c r="BA64" s="130"/>
      <c r="BB64" s="124"/>
      <c r="BC64" s="130"/>
      <c r="BD64" s="124"/>
      <c r="BE64" s="130"/>
      <c r="BF64" s="126">
        <f t="shared" ref="BF64:BF65" si="43">AV64-AX64</f>
        <v>0</v>
      </c>
      <c r="BG64" s="127"/>
      <c r="BH64" s="2" t="e">
        <f t="shared" ref="BH64:BH65" si="44">BF64/AV64*100</f>
        <v>#DIV/0!</v>
      </c>
      <c r="BI64" s="141"/>
      <c r="BJ64" s="130"/>
      <c r="BK64" s="124"/>
      <c r="BL64" s="125"/>
      <c r="BM64" s="124"/>
      <c r="BN64" s="130"/>
      <c r="BO64" s="124"/>
      <c r="BP64" s="125"/>
      <c r="BQ64" s="129"/>
      <c r="BR64" s="130"/>
    </row>
    <row r="65" spans="1:70" ht="15.75" customHeight="1">
      <c r="A65" s="64">
        <v>2</v>
      </c>
      <c r="B65" s="65"/>
      <c r="C65" s="142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24"/>
      <c r="P65" s="130"/>
      <c r="Q65" s="144">
        <f t="shared" si="34"/>
        <v>0</v>
      </c>
      <c r="R65" s="127"/>
      <c r="S65" s="126">
        <f t="shared" si="35"/>
        <v>0</v>
      </c>
      <c r="T65" s="127"/>
      <c r="U65" s="124"/>
      <c r="V65" s="130"/>
      <c r="W65" s="126">
        <f t="shared" si="36"/>
        <v>0</v>
      </c>
      <c r="X65" s="127"/>
      <c r="Y65" s="1"/>
      <c r="Z65" s="126">
        <f t="shared" si="37"/>
        <v>0</v>
      </c>
      <c r="AA65" s="127"/>
      <c r="AB65" s="126">
        <f t="shared" si="38"/>
        <v>0</v>
      </c>
      <c r="AC65" s="127"/>
      <c r="AD65" s="124"/>
      <c r="AE65" s="130"/>
      <c r="AF65" s="124"/>
      <c r="AG65" s="130"/>
      <c r="AH65" s="124"/>
      <c r="AI65" s="130"/>
      <c r="AJ65" s="126">
        <f t="shared" si="39"/>
        <v>0</v>
      </c>
      <c r="AK65" s="127"/>
      <c r="AL65" s="2" t="e">
        <f t="shared" si="40"/>
        <v>#DIV/0!</v>
      </c>
      <c r="AM65" s="141"/>
      <c r="AN65" s="130"/>
      <c r="AO65" s="124"/>
      <c r="AP65" s="130"/>
      <c r="AQ65" s="124">
        <v>3</v>
      </c>
      <c r="AR65" s="130"/>
      <c r="AS65" s="124">
        <v>6</v>
      </c>
      <c r="AT65" s="130"/>
      <c r="AU65" s="102"/>
      <c r="AV65" s="124">
        <f t="shared" si="41"/>
        <v>0</v>
      </c>
      <c r="AW65" s="130"/>
      <c r="AX65" s="124">
        <f t="shared" si="42"/>
        <v>0</v>
      </c>
      <c r="AY65" s="125"/>
      <c r="AZ65" s="124"/>
      <c r="BA65" s="130"/>
      <c r="BB65" s="124"/>
      <c r="BC65" s="130"/>
      <c r="BD65" s="124"/>
      <c r="BE65" s="130"/>
      <c r="BF65" s="124">
        <f t="shared" si="43"/>
        <v>0</v>
      </c>
      <c r="BG65" s="130"/>
      <c r="BH65" s="2" t="e">
        <f t="shared" si="44"/>
        <v>#DIV/0!</v>
      </c>
      <c r="BI65" s="141"/>
      <c r="BJ65" s="130"/>
      <c r="BK65" s="124"/>
      <c r="BL65" s="125"/>
      <c r="BM65" s="124">
        <v>3</v>
      </c>
      <c r="BN65" s="130"/>
      <c r="BO65" s="124">
        <v>8</v>
      </c>
      <c r="BP65" s="125"/>
      <c r="BQ65" s="129"/>
      <c r="BR65" s="130"/>
    </row>
    <row r="66" spans="1:70" ht="32.25" customHeight="1">
      <c r="A66" s="90"/>
      <c r="B66" s="91"/>
      <c r="C66" s="92"/>
      <c r="D66" s="92"/>
      <c r="E66" s="92"/>
      <c r="F66" s="92"/>
      <c r="G66" s="92"/>
      <c r="H66" s="92"/>
      <c r="I66" s="92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150" t="s">
        <v>176</v>
      </c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90"/>
      <c r="AL66" s="92"/>
      <c r="AM66" s="90"/>
      <c r="AN66" s="90"/>
      <c r="AO66" s="90"/>
      <c r="AP66" s="90"/>
      <c r="AQ66" s="90"/>
      <c r="AR66" s="90"/>
      <c r="AS66" s="90"/>
      <c r="AT66" s="90"/>
      <c r="AU66" s="93"/>
      <c r="AV66" s="90"/>
      <c r="AW66" s="90"/>
      <c r="AX66" s="90"/>
      <c r="AY66" s="90"/>
      <c r="AZ66" s="90"/>
      <c r="BA66" s="131" t="s">
        <v>177</v>
      </c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3"/>
      <c r="BM66" s="92"/>
      <c r="BN66" s="92"/>
      <c r="BO66" s="92"/>
      <c r="BP66" s="90"/>
      <c r="BQ66" s="90"/>
      <c r="BR66" s="90"/>
    </row>
    <row r="67" spans="1:70" ht="32.25" customHeight="1">
      <c r="A67" s="90"/>
      <c r="B67" s="91"/>
      <c r="C67" s="92"/>
      <c r="D67" s="92"/>
      <c r="E67" s="92"/>
      <c r="F67" s="92"/>
      <c r="G67" s="94" t="s">
        <v>57</v>
      </c>
      <c r="H67" s="152" t="s">
        <v>178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52" t="s">
        <v>179</v>
      </c>
      <c r="AI67" s="148"/>
      <c r="AJ67" s="148"/>
      <c r="AK67" s="149"/>
      <c r="AL67" s="152" t="s">
        <v>180</v>
      </c>
      <c r="AM67" s="148"/>
      <c r="AN67" s="148"/>
      <c r="AO67" s="148"/>
      <c r="AP67" s="149"/>
      <c r="AQ67" s="152" t="s">
        <v>181</v>
      </c>
      <c r="AR67" s="148"/>
      <c r="AS67" s="148"/>
      <c r="AT67" s="148"/>
      <c r="AU67" s="148"/>
      <c r="AV67" s="148"/>
      <c r="AW67" s="148"/>
      <c r="AX67" s="148"/>
      <c r="AY67" s="149"/>
      <c r="AZ67" s="92"/>
      <c r="BA67" s="152" t="s">
        <v>182</v>
      </c>
      <c r="BB67" s="148"/>
      <c r="BC67" s="148"/>
      <c r="BD67" s="148"/>
      <c r="BE67" s="148"/>
      <c r="BF67" s="148"/>
      <c r="BG67" s="148"/>
      <c r="BH67" s="148"/>
      <c r="BI67" s="148"/>
      <c r="BJ67" s="149"/>
      <c r="BK67" s="152" t="s">
        <v>183</v>
      </c>
      <c r="BL67" s="148"/>
      <c r="BM67" s="148"/>
      <c r="BN67" s="148"/>
      <c r="BO67" s="148"/>
      <c r="BP67" s="148"/>
      <c r="BQ67" s="149"/>
      <c r="BR67" s="95"/>
    </row>
    <row r="68" spans="1:70" ht="16.5" customHeight="1">
      <c r="A68" s="90"/>
      <c r="B68" s="91"/>
      <c r="C68" s="92"/>
      <c r="D68" s="92"/>
      <c r="E68" s="92"/>
      <c r="F68" s="92"/>
      <c r="G68" s="94" t="s">
        <v>184</v>
      </c>
      <c r="H68" s="153" t="s">
        <v>185</v>
      </c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9"/>
      <c r="AH68" s="147">
        <v>2</v>
      </c>
      <c r="AI68" s="148"/>
      <c r="AJ68" s="148"/>
      <c r="AK68" s="149"/>
      <c r="AL68" s="147">
        <v>90</v>
      </c>
      <c r="AM68" s="148"/>
      <c r="AN68" s="148"/>
      <c r="AO68" s="148"/>
      <c r="AP68" s="149"/>
      <c r="AQ68" s="147" t="s">
        <v>83</v>
      </c>
      <c r="AR68" s="148"/>
      <c r="AS68" s="148"/>
      <c r="AT68" s="148"/>
      <c r="AU68" s="148"/>
      <c r="AV68" s="148"/>
      <c r="AW68" s="148"/>
      <c r="AX68" s="148"/>
      <c r="AY68" s="149"/>
      <c r="AZ68" s="91"/>
      <c r="BA68" s="147"/>
      <c r="BB68" s="148"/>
      <c r="BC68" s="148"/>
      <c r="BD68" s="148"/>
      <c r="BE68" s="148"/>
      <c r="BF68" s="148"/>
      <c r="BG68" s="148"/>
      <c r="BH68" s="148"/>
      <c r="BI68" s="148"/>
      <c r="BJ68" s="149"/>
      <c r="BK68" s="147"/>
      <c r="BL68" s="148"/>
      <c r="BM68" s="148"/>
      <c r="BN68" s="148"/>
      <c r="BO68" s="148"/>
      <c r="BP68" s="148"/>
      <c r="BQ68" s="149"/>
      <c r="BR68" s="90"/>
    </row>
    <row r="69" spans="1:70" ht="16.5" customHeight="1">
      <c r="A69" s="90"/>
      <c r="B69" s="91"/>
      <c r="C69" s="92"/>
      <c r="D69" s="92"/>
      <c r="E69" s="92"/>
      <c r="F69" s="92"/>
      <c r="G69" s="94"/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9"/>
      <c r="AH69" s="147"/>
      <c r="AI69" s="148"/>
      <c r="AJ69" s="148"/>
      <c r="AK69" s="149"/>
      <c r="AL69" s="147"/>
      <c r="AM69" s="148"/>
      <c r="AN69" s="148"/>
      <c r="AO69" s="148"/>
      <c r="AP69" s="149"/>
      <c r="AQ69" s="147"/>
      <c r="AR69" s="148"/>
      <c r="AS69" s="148"/>
      <c r="AT69" s="148"/>
      <c r="AU69" s="148"/>
      <c r="AV69" s="148"/>
      <c r="AW69" s="148"/>
      <c r="AX69" s="148"/>
      <c r="AY69" s="149"/>
      <c r="AZ69" s="91"/>
      <c r="BA69" s="147"/>
      <c r="BB69" s="148"/>
      <c r="BC69" s="148"/>
      <c r="BD69" s="148"/>
      <c r="BE69" s="148"/>
      <c r="BF69" s="148"/>
      <c r="BG69" s="148"/>
      <c r="BH69" s="148"/>
      <c r="BI69" s="148"/>
      <c r="BJ69" s="149"/>
      <c r="BK69" s="147"/>
      <c r="BL69" s="148"/>
      <c r="BM69" s="148"/>
      <c r="BN69" s="148"/>
      <c r="BO69" s="148"/>
      <c r="BP69" s="148"/>
      <c r="BQ69" s="149"/>
      <c r="BR69" s="90"/>
    </row>
    <row r="70" spans="1:70" ht="16.5" customHeight="1">
      <c r="A70" s="90"/>
      <c r="B70" s="90"/>
      <c r="C70" s="90"/>
      <c r="D70" s="90"/>
      <c r="E70" s="90"/>
      <c r="F70" s="90"/>
      <c r="G70" s="94"/>
      <c r="H70" s="147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9"/>
      <c r="AH70" s="147"/>
      <c r="AI70" s="148"/>
      <c r="AJ70" s="148"/>
      <c r="AK70" s="149"/>
      <c r="AL70" s="147"/>
      <c r="AM70" s="148"/>
      <c r="AN70" s="148"/>
      <c r="AO70" s="148"/>
      <c r="AP70" s="149"/>
      <c r="AQ70" s="147"/>
      <c r="AR70" s="148"/>
      <c r="AS70" s="148"/>
      <c r="AT70" s="148"/>
      <c r="AU70" s="148"/>
      <c r="AV70" s="148"/>
      <c r="AW70" s="148"/>
      <c r="AX70" s="148"/>
      <c r="AY70" s="149"/>
      <c r="AZ70" s="91"/>
      <c r="BA70" s="147"/>
      <c r="BB70" s="148"/>
      <c r="BC70" s="148"/>
      <c r="BD70" s="148"/>
      <c r="BE70" s="148"/>
      <c r="BF70" s="148"/>
      <c r="BG70" s="148"/>
      <c r="BH70" s="148"/>
      <c r="BI70" s="148"/>
      <c r="BJ70" s="149"/>
      <c r="BK70" s="147"/>
      <c r="BL70" s="148"/>
      <c r="BM70" s="148"/>
      <c r="BN70" s="148"/>
      <c r="BO70" s="148"/>
      <c r="BP70" s="148"/>
      <c r="BQ70" s="149"/>
      <c r="BR70" s="90"/>
    </row>
    <row r="71" spans="1:70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3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3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</row>
    <row r="72" spans="1:70" ht="15.75" customHeight="1">
      <c r="A72" s="90"/>
      <c r="B72" s="145" t="s">
        <v>186</v>
      </c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90"/>
      <c r="W72" s="90"/>
      <c r="X72" s="90"/>
      <c r="Y72" s="93"/>
      <c r="Z72" s="90"/>
      <c r="AA72" s="90"/>
      <c r="AB72" s="90"/>
      <c r="AC72" s="90"/>
      <c r="AD72" s="145" t="s">
        <v>187</v>
      </c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90"/>
      <c r="BR72" s="90"/>
    </row>
    <row r="73" spans="1:70" ht="12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</row>
    <row r="75" spans="1:70" ht="15.75" customHeight="1">
      <c r="A75" s="90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0"/>
      <c r="W75" s="90"/>
      <c r="X75" s="90"/>
      <c r="Y75" s="93"/>
      <c r="Z75" s="90"/>
      <c r="AA75" s="90"/>
      <c r="AB75" s="90"/>
      <c r="AC75" s="90"/>
      <c r="AD75" s="92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</row>
    <row r="76" spans="1:70" ht="15.75" customHeight="1">
      <c r="A76" s="90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0"/>
      <c r="W76" s="90"/>
      <c r="X76" s="90"/>
      <c r="Y76" s="93"/>
      <c r="Z76" s="90"/>
      <c r="AA76" s="90"/>
      <c r="AB76" s="90"/>
      <c r="AC76" s="90"/>
      <c r="AD76" s="92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</row>
    <row r="77" spans="1:70" ht="15.75" customHeight="1">
      <c r="A77" s="90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0"/>
      <c r="W77" s="90"/>
      <c r="X77" s="90"/>
      <c r="Y77" s="93"/>
      <c r="Z77" s="90"/>
      <c r="AA77" s="90"/>
      <c r="AB77" s="90"/>
      <c r="AC77" s="90"/>
      <c r="AD77" s="92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  <row r="999" spans="25:60" ht="12.75" customHeight="1">
      <c r="Y999" s="96"/>
      <c r="AL999" s="97"/>
      <c r="AU999" s="96"/>
      <c r="BH999" s="97"/>
    </row>
    <row r="1000" spans="25:60" ht="12.75" customHeight="1">
      <c r="Y1000" s="96"/>
      <c r="AL1000" s="97"/>
      <c r="AU1000" s="96"/>
      <c r="BH1000" s="97"/>
    </row>
  </sheetData>
  <mergeCells count="873">
    <mergeCell ref="BK51:BL51"/>
    <mergeCell ref="BM51:BN51"/>
    <mergeCell ref="BO51:BP51"/>
    <mergeCell ref="AQ51:AR51"/>
    <mergeCell ref="AS51:AT51"/>
    <mergeCell ref="AV51:AW51"/>
    <mergeCell ref="AX51:AY51"/>
    <mergeCell ref="AZ51:BA51"/>
    <mergeCell ref="BB51:BC51"/>
    <mergeCell ref="BD51:BE51"/>
    <mergeCell ref="BF51:BG51"/>
    <mergeCell ref="BI51:BJ51"/>
    <mergeCell ref="C51:N51"/>
    <mergeCell ref="O51:P51"/>
    <mergeCell ref="Q51:R51"/>
    <mergeCell ref="S51:T51"/>
    <mergeCell ref="U51:V51"/>
    <mergeCell ref="W51:X51"/>
    <mergeCell ref="Z51:AA51"/>
    <mergeCell ref="BF52:BG52"/>
    <mergeCell ref="BI52:BJ52"/>
    <mergeCell ref="AJ52:AK52"/>
    <mergeCell ref="AM52:AN52"/>
    <mergeCell ref="AO52:AP52"/>
    <mergeCell ref="C52:N52"/>
    <mergeCell ref="O52:P52"/>
    <mergeCell ref="AB51:AC51"/>
    <mergeCell ref="AD51:AE51"/>
    <mergeCell ref="AF51:AG51"/>
    <mergeCell ref="AH51:AI51"/>
    <mergeCell ref="AJ51:AK51"/>
    <mergeCell ref="AM51:AN51"/>
    <mergeCell ref="AO51:AP51"/>
    <mergeCell ref="AD56:AE56"/>
    <mergeCell ref="AF56:AG56"/>
    <mergeCell ref="AH56:AI56"/>
    <mergeCell ref="AJ56:AK56"/>
    <mergeCell ref="AM56:AN56"/>
    <mergeCell ref="AO56:AP56"/>
    <mergeCell ref="BK52:BL52"/>
    <mergeCell ref="BM52:BN52"/>
    <mergeCell ref="BO52:BP52"/>
    <mergeCell ref="BO53:BP53"/>
    <mergeCell ref="AQ52:AR52"/>
    <mergeCell ref="AS52:AT52"/>
    <mergeCell ref="AV52:AW52"/>
    <mergeCell ref="AX52:AY52"/>
    <mergeCell ref="AZ52:BA52"/>
    <mergeCell ref="BB52:BC52"/>
    <mergeCell ref="BD52:BE52"/>
    <mergeCell ref="AQ53:AR53"/>
    <mergeCell ref="AS53:AT53"/>
    <mergeCell ref="AH55:AI55"/>
    <mergeCell ref="AJ55:AK55"/>
    <mergeCell ref="AM55:AN55"/>
    <mergeCell ref="AO55:AP55"/>
    <mergeCell ref="AQ55:AR55"/>
    <mergeCell ref="AB55:AC55"/>
    <mergeCell ref="C56:N56"/>
    <mergeCell ref="O56:P56"/>
    <mergeCell ref="Q56:R56"/>
    <mergeCell ref="S56:T56"/>
    <mergeCell ref="U56:V56"/>
    <mergeCell ref="W56:X56"/>
    <mergeCell ref="Z55:AA55"/>
    <mergeCell ref="Z56:AA56"/>
    <mergeCell ref="AB56:AC56"/>
    <mergeCell ref="AM57:AN57"/>
    <mergeCell ref="AO57:AP57"/>
    <mergeCell ref="AQ57:AR57"/>
    <mergeCell ref="AD57:AE57"/>
    <mergeCell ref="AF57:AG57"/>
    <mergeCell ref="AF58:AG58"/>
    <mergeCell ref="AH58:AI58"/>
    <mergeCell ref="AJ58:AK58"/>
    <mergeCell ref="C57:N57"/>
    <mergeCell ref="O57:P57"/>
    <mergeCell ref="Q57:R57"/>
    <mergeCell ref="S57:T57"/>
    <mergeCell ref="U57:V57"/>
    <mergeCell ref="W57:X57"/>
    <mergeCell ref="AB57:AC57"/>
    <mergeCell ref="O58:P58"/>
    <mergeCell ref="Q58:R58"/>
    <mergeCell ref="S58:T58"/>
    <mergeCell ref="U58:V58"/>
    <mergeCell ref="W58:X58"/>
    <mergeCell ref="AB58:AC58"/>
    <mergeCell ref="Z57:AA57"/>
    <mergeCell ref="AH57:AI57"/>
    <mergeCell ref="AJ57:AK57"/>
    <mergeCell ref="AM58:AN58"/>
    <mergeCell ref="AO58:AP58"/>
    <mergeCell ref="AF60:AG60"/>
    <mergeCell ref="AH60:AI60"/>
    <mergeCell ref="Z58:AA58"/>
    <mergeCell ref="Z60:AA60"/>
    <mergeCell ref="AB60:AC60"/>
    <mergeCell ref="AD60:AE60"/>
    <mergeCell ref="O53:P53"/>
    <mergeCell ref="Q53:R53"/>
    <mergeCell ref="S53:T53"/>
    <mergeCell ref="U53:V53"/>
    <mergeCell ref="W53:X53"/>
    <mergeCell ref="Z53:AA53"/>
    <mergeCell ref="A54:BR54"/>
    <mergeCell ref="C53:N53"/>
    <mergeCell ref="C55:N55"/>
    <mergeCell ref="O55:P55"/>
    <mergeCell ref="Q55:R55"/>
    <mergeCell ref="S55:T55"/>
    <mergeCell ref="U55:V55"/>
    <mergeCell ref="W55:X55"/>
    <mergeCell ref="AD55:AE55"/>
    <mergeCell ref="AF55:AG55"/>
    <mergeCell ref="BI55:BJ55"/>
    <mergeCell ref="BK55:BL55"/>
    <mergeCell ref="BM55:BN55"/>
    <mergeCell ref="BO55:BP55"/>
    <mergeCell ref="AS55:AT55"/>
    <mergeCell ref="AV55:AW55"/>
    <mergeCell ref="AX55:AY55"/>
    <mergeCell ref="AZ55:BA55"/>
    <mergeCell ref="BB55:BC55"/>
    <mergeCell ref="BD55:BE55"/>
    <mergeCell ref="BF55:BG55"/>
    <mergeCell ref="BF56:BG56"/>
    <mergeCell ref="BI56:BJ56"/>
    <mergeCell ref="BK56:BL56"/>
    <mergeCell ref="BM56:BN56"/>
    <mergeCell ref="BO56:BP56"/>
    <mergeCell ref="AS58:AT58"/>
    <mergeCell ref="AV58:AW58"/>
    <mergeCell ref="AQ58:AR58"/>
    <mergeCell ref="BM58:BN58"/>
    <mergeCell ref="BO58:BP58"/>
    <mergeCell ref="AX58:AY58"/>
    <mergeCell ref="AZ58:BA58"/>
    <mergeCell ref="BB58:BC58"/>
    <mergeCell ref="BD58:BE58"/>
    <mergeCell ref="BF58:BG58"/>
    <mergeCell ref="BI58:BJ58"/>
    <mergeCell ref="BK58:BL58"/>
    <mergeCell ref="AS57:AT57"/>
    <mergeCell ref="AV57:AW57"/>
    <mergeCell ref="AX57:AY57"/>
    <mergeCell ref="AZ57:BA57"/>
    <mergeCell ref="BB57:BC57"/>
    <mergeCell ref="BD57:BE57"/>
    <mergeCell ref="BF57:BG57"/>
    <mergeCell ref="AQ64:AR64"/>
    <mergeCell ref="AQ62:AR62"/>
    <mergeCell ref="AS62:AT62"/>
    <mergeCell ref="AB62:AC62"/>
    <mergeCell ref="AD62:AE62"/>
    <mergeCell ref="AF62:AG62"/>
    <mergeCell ref="AH62:AI62"/>
    <mergeCell ref="AJ62:AK62"/>
    <mergeCell ref="AM62:AN62"/>
    <mergeCell ref="AO62:AP62"/>
    <mergeCell ref="AJ36:AK36"/>
    <mergeCell ref="AM36:AN36"/>
    <mergeCell ref="AO36:AP36"/>
    <mergeCell ref="Z64:AA64"/>
    <mergeCell ref="AB64:AC64"/>
    <mergeCell ref="AD64:AE64"/>
    <mergeCell ref="AF64:AG64"/>
    <mergeCell ref="AH64:AI64"/>
    <mergeCell ref="AJ64:AK64"/>
    <mergeCell ref="AM64:AN64"/>
    <mergeCell ref="AO64:AP64"/>
    <mergeCell ref="A59:BR59"/>
    <mergeCell ref="C58:N58"/>
    <mergeCell ref="C60:N60"/>
    <mergeCell ref="O60:P60"/>
    <mergeCell ref="Q60:R60"/>
    <mergeCell ref="S60:T60"/>
    <mergeCell ref="U60:V60"/>
    <mergeCell ref="W60:X60"/>
    <mergeCell ref="BK60:BL60"/>
    <mergeCell ref="BM60:BN60"/>
    <mergeCell ref="BO60:BP60"/>
    <mergeCell ref="BQ60:BR60"/>
    <mergeCell ref="AD58:AE58"/>
    <mergeCell ref="AK23:AK24"/>
    <mergeCell ref="AL23:AL24"/>
    <mergeCell ref="AM23:AM24"/>
    <mergeCell ref="AN23:AN24"/>
    <mergeCell ref="AO23:AO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AV29:AW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P23:AP24"/>
    <mergeCell ref="AQ23:AQ24"/>
    <mergeCell ref="Z28:AT28"/>
    <mergeCell ref="AB29:AI29"/>
    <mergeCell ref="AD30:AI30"/>
    <mergeCell ref="AI23:AI24"/>
    <mergeCell ref="AJ23:AJ24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Q36:AR36"/>
    <mergeCell ref="AS36:AT36"/>
    <mergeCell ref="BB37:BC37"/>
    <mergeCell ref="BD37:BE37"/>
    <mergeCell ref="BF37:BG37"/>
    <mergeCell ref="BI37:BJ37"/>
    <mergeCell ref="BK37:BL37"/>
    <mergeCell ref="BM37:BN37"/>
    <mergeCell ref="BO37:BP37"/>
    <mergeCell ref="AX36:AY36"/>
    <mergeCell ref="AZ36:BA36"/>
    <mergeCell ref="BB36:BC36"/>
    <mergeCell ref="BD36:BE36"/>
    <mergeCell ref="BF36:BG36"/>
    <mergeCell ref="BI36:BJ36"/>
    <mergeCell ref="AD38:AE38"/>
    <mergeCell ref="AF38:AG38"/>
    <mergeCell ref="AH38:AI38"/>
    <mergeCell ref="AJ38:AK38"/>
    <mergeCell ref="AM38:AN38"/>
    <mergeCell ref="AO38:AP38"/>
    <mergeCell ref="AB37:AC37"/>
    <mergeCell ref="AD37:AE37"/>
    <mergeCell ref="AF37:AG37"/>
    <mergeCell ref="AH37:AI37"/>
    <mergeCell ref="AJ37:AK37"/>
    <mergeCell ref="AB40:AC40"/>
    <mergeCell ref="AD40:AE40"/>
    <mergeCell ref="C39:N39"/>
    <mergeCell ref="O39:P39"/>
    <mergeCell ref="Q39:R39"/>
    <mergeCell ref="S39:T39"/>
    <mergeCell ref="U39:V39"/>
    <mergeCell ref="W39:X39"/>
    <mergeCell ref="Z39:AA39"/>
    <mergeCell ref="AB39:AC39"/>
    <mergeCell ref="AD39:AE39"/>
    <mergeCell ref="AF41:AG41"/>
    <mergeCell ref="AH41:AI41"/>
    <mergeCell ref="AJ41:AK41"/>
    <mergeCell ref="AM41:AN41"/>
    <mergeCell ref="AO41:AP41"/>
    <mergeCell ref="C41:N41"/>
    <mergeCell ref="O41:P41"/>
    <mergeCell ref="Q41:R41"/>
    <mergeCell ref="S41:T41"/>
    <mergeCell ref="U41:V41"/>
    <mergeCell ref="W41:X41"/>
    <mergeCell ref="Z41:AA41"/>
    <mergeCell ref="AB41:AC41"/>
    <mergeCell ref="AD41:AE41"/>
    <mergeCell ref="BO40:BP40"/>
    <mergeCell ref="AQ40:AR40"/>
    <mergeCell ref="AS40:AT40"/>
    <mergeCell ref="AV40:AW40"/>
    <mergeCell ref="AX40:AY40"/>
    <mergeCell ref="AZ40:BA40"/>
    <mergeCell ref="BB40:BC40"/>
    <mergeCell ref="BD40:BE40"/>
    <mergeCell ref="C40:N40"/>
    <mergeCell ref="O40:P40"/>
    <mergeCell ref="Q40:R40"/>
    <mergeCell ref="S40:T40"/>
    <mergeCell ref="U40:V40"/>
    <mergeCell ref="W40:X40"/>
    <mergeCell ref="Z40:AA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F41:BG41"/>
    <mergeCell ref="BI41:BJ41"/>
    <mergeCell ref="BK41:BL41"/>
    <mergeCell ref="BM41:BN41"/>
    <mergeCell ref="BO41:BP41"/>
    <mergeCell ref="BQ41:BR41"/>
    <mergeCell ref="BO42:BP42"/>
    <mergeCell ref="AQ41:AR41"/>
    <mergeCell ref="AS41:AT41"/>
    <mergeCell ref="AV41:AW41"/>
    <mergeCell ref="AX41:AY41"/>
    <mergeCell ref="AZ41:BA41"/>
    <mergeCell ref="BB41:BC41"/>
    <mergeCell ref="BD41:BE41"/>
    <mergeCell ref="AQ42:AR42"/>
    <mergeCell ref="AS42:AT42"/>
    <mergeCell ref="C42:N42"/>
    <mergeCell ref="O42:P42"/>
    <mergeCell ref="Q42:R42"/>
    <mergeCell ref="S42:T42"/>
    <mergeCell ref="U42:V42"/>
    <mergeCell ref="W42:X42"/>
    <mergeCell ref="Z42:AA42"/>
    <mergeCell ref="AB44:AC44"/>
    <mergeCell ref="AD44:AE44"/>
    <mergeCell ref="AB43:AC43"/>
    <mergeCell ref="AD43:AE43"/>
    <mergeCell ref="C43:N43"/>
    <mergeCell ref="O43:P43"/>
    <mergeCell ref="Q43:R43"/>
    <mergeCell ref="S43:T43"/>
    <mergeCell ref="U43:V43"/>
    <mergeCell ref="W43:X43"/>
    <mergeCell ref="Z43:AA43"/>
    <mergeCell ref="AB42:AC42"/>
    <mergeCell ref="AD42:AE42"/>
    <mergeCell ref="AF44:AG44"/>
    <mergeCell ref="AH44:AI44"/>
    <mergeCell ref="AJ44:AK44"/>
    <mergeCell ref="AM44:AN44"/>
    <mergeCell ref="AO44:AP44"/>
    <mergeCell ref="C44:N44"/>
    <mergeCell ref="O44:P44"/>
    <mergeCell ref="Q44:R44"/>
    <mergeCell ref="S44:T44"/>
    <mergeCell ref="U44:V44"/>
    <mergeCell ref="W44:X44"/>
    <mergeCell ref="Z44:AA44"/>
    <mergeCell ref="BI43:BJ43"/>
    <mergeCell ref="BK43:BL43"/>
    <mergeCell ref="BM43:BN43"/>
    <mergeCell ref="BK45:BL45"/>
    <mergeCell ref="BM45:BN45"/>
    <mergeCell ref="AV45:AW45"/>
    <mergeCell ref="AX45:AY45"/>
    <mergeCell ref="AZ45:BA45"/>
    <mergeCell ref="BB45:BC45"/>
    <mergeCell ref="BD45:BE45"/>
    <mergeCell ref="BF45:BG45"/>
    <mergeCell ref="BI45:BJ45"/>
    <mergeCell ref="AZ43:BA43"/>
    <mergeCell ref="BB43:BC43"/>
    <mergeCell ref="BD43:BE43"/>
    <mergeCell ref="AF43:AG43"/>
    <mergeCell ref="AH43:AI43"/>
    <mergeCell ref="AJ43:AK43"/>
    <mergeCell ref="AM43:AN43"/>
    <mergeCell ref="AO43:AP43"/>
    <mergeCell ref="BF43:BG43"/>
    <mergeCell ref="BO45:BP45"/>
    <mergeCell ref="BQ45:BR45"/>
    <mergeCell ref="C45:N45"/>
    <mergeCell ref="O45:P45"/>
    <mergeCell ref="Q45:R45"/>
    <mergeCell ref="S45:T45"/>
    <mergeCell ref="U45:V45"/>
    <mergeCell ref="W45:X45"/>
    <mergeCell ref="Z45:AA45"/>
    <mergeCell ref="AQ45:AR45"/>
    <mergeCell ref="AS45:AT45"/>
    <mergeCell ref="AB45:AC45"/>
    <mergeCell ref="AD45:AE45"/>
    <mergeCell ref="AF45:AG45"/>
    <mergeCell ref="AH45:AI45"/>
    <mergeCell ref="AJ45:AK45"/>
    <mergeCell ref="AM45:AN45"/>
    <mergeCell ref="AO45:AP45"/>
    <mergeCell ref="AJ35:AK35"/>
    <mergeCell ref="AM35:AN35"/>
    <mergeCell ref="AO35:AP35"/>
    <mergeCell ref="BK36:BL36"/>
    <mergeCell ref="BM36:BN36"/>
    <mergeCell ref="BO36:BP36"/>
    <mergeCell ref="AV36:AW36"/>
    <mergeCell ref="BF44:BG44"/>
    <mergeCell ref="BI44:BJ44"/>
    <mergeCell ref="BK44:BL44"/>
    <mergeCell ref="BM44:BN44"/>
    <mergeCell ref="BO44:BP44"/>
    <mergeCell ref="AQ44:AR44"/>
    <mergeCell ref="AS44:AT44"/>
    <mergeCell ref="AV44:AW44"/>
    <mergeCell ref="AX44:AY44"/>
    <mergeCell ref="AZ44:BA44"/>
    <mergeCell ref="BB44:BC44"/>
    <mergeCell ref="BD44:BE44"/>
    <mergeCell ref="BO43:BP43"/>
    <mergeCell ref="AQ43:AR43"/>
    <mergeCell ref="AS43:AT43"/>
    <mergeCell ref="AV43:AW43"/>
    <mergeCell ref="AX43:AY43"/>
    <mergeCell ref="AF39:AG39"/>
    <mergeCell ref="AH39:AI39"/>
    <mergeCell ref="AJ39:AK39"/>
    <mergeCell ref="AM39:AN39"/>
    <mergeCell ref="AO39:AP39"/>
    <mergeCell ref="U29:V33"/>
    <mergeCell ref="W29:X33"/>
    <mergeCell ref="Z29:AA33"/>
    <mergeCell ref="AB30:AC33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Q29:R33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C38:N38"/>
    <mergeCell ref="O38:P38"/>
    <mergeCell ref="Q38:R38"/>
    <mergeCell ref="S38:T38"/>
    <mergeCell ref="U38:V38"/>
    <mergeCell ref="W38:X38"/>
    <mergeCell ref="Z38:AA38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BK38:BL38"/>
    <mergeCell ref="BM38:BN38"/>
    <mergeCell ref="BO38:BP38"/>
    <mergeCell ref="BO39:BP39"/>
    <mergeCell ref="AQ38:AR38"/>
    <mergeCell ref="AS38:AT38"/>
    <mergeCell ref="AV38:AW38"/>
    <mergeCell ref="AX38:AY38"/>
    <mergeCell ref="AZ38:BA38"/>
    <mergeCell ref="BB38:BC38"/>
    <mergeCell ref="BD38:BE38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AQ39:AR39"/>
    <mergeCell ref="AS39:AT39"/>
    <mergeCell ref="AF42:AG42"/>
    <mergeCell ref="AH42:AI42"/>
    <mergeCell ref="AJ42:AK42"/>
    <mergeCell ref="AM42:AN42"/>
    <mergeCell ref="AO42:AP42"/>
    <mergeCell ref="BK42:BL42"/>
    <mergeCell ref="BM42:BN42"/>
    <mergeCell ref="AV42:AW42"/>
    <mergeCell ref="AX42:AY42"/>
    <mergeCell ref="AZ42:BA42"/>
    <mergeCell ref="BB42:BC42"/>
    <mergeCell ref="BD42:BE42"/>
    <mergeCell ref="BF42:BG42"/>
    <mergeCell ref="BI42:BJ42"/>
    <mergeCell ref="Z47:AA47"/>
    <mergeCell ref="AB47:AC47"/>
    <mergeCell ref="AD47:AE47"/>
    <mergeCell ref="AF47:AG47"/>
    <mergeCell ref="AH47:AI47"/>
    <mergeCell ref="AJ47:AK47"/>
    <mergeCell ref="AM47:AN47"/>
    <mergeCell ref="AO47:AP47"/>
    <mergeCell ref="AQ47:AR47"/>
    <mergeCell ref="AS47:AT47"/>
    <mergeCell ref="AV47:AW47"/>
    <mergeCell ref="AX47:AY47"/>
    <mergeCell ref="AS48:AT48"/>
    <mergeCell ref="AV48:AW48"/>
    <mergeCell ref="AX48:AY48"/>
    <mergeCell ref="AZ47:BA47"/>
    <mergeCell ref="BB47:BC47"/>
    <mergeCell ref="AZ48:BA48"/>
    <mergeCell ref="BB48:BC48"/>
    <mergeCell ref="BD47:BE47"/>
    <mergeCell ref="BF47:BG47"/>
    <mergeCell ref="BD48:BE48"/>
    <mergeCell ref="BF48:BG48"/>
    <mergeCell ref="BI47:BJ47"/>
    <mergeCell ref="BK47:BL47"/>
    <mergeCell ref="BI48:BJ48"/>
    <mergeCell ref="BK48:BL48"/>
    <mergeCell ref="BM47:BN47"/>
    <mergeCell ref="BO47:BP47"/>
    <mergeCell ref="BM48:BN48"/>
    <mergeCell ref="BO48:BP48"/>
    <mergeCell ref="BQ48:BR48"/>
    <mergeCell ref="A46:BR46"/>
    <mergeCell ref="O47:P47"/>
    <mergeCell ref="Q47:R47"/>
    <mergeCell ref="S47:T47"/>
    <mergeCell ref="U47:V47"/>
    <mergeCell ref="W47:X47"/>
    <mergeCell ref="BQ47:BR47"/>
    <mergeCell ref="C47:N47"/>
    <mergeCell ref="C48:N48"/>
    <mergeCell ref="O48:P48"/>
    <mergeCell ref="Q48:R48"/>
    <mergeCell ref="S48:T48"/>
    <mergeCell ref="U48:V48"/>
    <mergeCell ref="W48:X48"/>
    <mergeCell ref="AO48:AP48"/>
    <mergeCell ref="AQ48:AR48"/>
    <mergeCell ref="Z48:AA48"/>
    <mergeCell ref="AB48:AC48"/>
    <mergeCell ref="AD48:AE48"/>
    <mergeCell ref="AF48:AG48"/>
    <mergeCell ref="AQ50:AR50"/>
    <mergeCell ref="AS50:AT50"/>
    <mergeCell ref="AB50:AC50"/>
    <mergeCell ref="AD50:AE50"/>
    <mergeCell ref="AF50:AG50"/>
    <mergeCell ref="AH50:AI50"/>
    <mergeCell ref="AJ50:AK50"/>
    <mergeCell ref="AM50:AN50"/>
    <mergeCell ref="AO50:AP50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AH48:AI48"/>
    <mergeCell ref="AJ48:AK48"/>
    <mergeCell ref="AM48:AN48"/>
    <mergeCell ref="AB49:AC49"/>
    <mergeCell ref="AD49:AE49"/>
    <mergeCell ref="AF49:AG49"/>
    <mergeCell ref="AH49:AI49"/>
    <mergeCell ref="AJ49:AK49"/>
    <mergeCell ref="AM49:AN49"/>
    <mergeCell ref="AO49:AP49"/>
    <mergeCell ref="BF49:BG49"/>
    <mergeCell ref="BI49:BJ49"/>
    <mergeCell ref="BK49:BL49"/>
    <mergeCell ref="BM49:BN49"/>
    <mergeCell ref="BO49:BP49"/>
    <mergeCell ref="BQ49:BR49"/>
    <mergeCell ref="BO50:BP50"/>
    <mergeCell ref="C49:N49"/>
    <mergeCell ref="O49:P49"/>
    <mergeCell ref="Q49:R49"/>
    <mergeCell ref="S49:T49"/>
    <mergeCell ref="U49:V49"/>
    <mergeCell ref="W49:X49"/>
    <mergeCell ref="Z49:AA49"/>
    <mergeCell ref="AQ49:AR49"/>
    <mergeCell ref="AS49:AT49"/>
    <mergeCell ref="AV49:AW49"/>
    <mergeCell ref="AX49:AY49"/>
    <mergeCell ref="AZ49:BA49"/>
    <mergeCell ref="BB49:BC49"/>
    <mergeCell ref="BD49:BE49"/>
    <mergeCell ref="C50:N50"/>
    <mergeCell ref="O50:P50"/>
    <mergeCell ref="Q50:R50"/>
    <mergeCell ref="S50:T50"/>
    <mergeCell ref="U50:V50"/>
    <mergeCell ref="W50:X50"/>
    <mergeCell ref="Z50:AA50"/>
    <mergeCell ref="AB52:AC52"/>
    <mergeCell ref="AD52:AE52"/>
    <mergeCell ref="AF52:AG52"/>
    <mergeCell ref="AH52:AI52"/>
    <mergeCell ref="Q52:R52"/>
    <mergeCell ref="S52:T52"/>
    <mergeCell ref="U52:V52"/>
    <mergeCell ref="W52:X52"/>
    <mergeCell ref="Z52:AA52"/>
    <mergeCell ref="BQ61:BR61"/>
    <mergeCell ref="AB53:AC53"/>
    <mergeCell ref="AD53:AE53"/>
    <mergeCell ref="AF53:AG53"/>
    <mergeCell ref="AH53:AI53"/>
    <mergeCell ref="AJ53:AK53"/>
    <mergeCell ref="AM53:AN53"/>
    <mergeCell ref="AO53:AP53"/>
    <mergeCell ref="BK53:BL53"/>
    <mergeCell ref="BM53:BN53"/>
    <mergeCell ref="BF60:BG60"/>
    <mergeCell ref="BI60:BJ60"/>
    <mergeCell ref="BI57:BJ57"/>
    <mergeCell ref="BK57:BL57"/>
    <mergeCell ref="BM57:BN57"/>
    <mergeCell ref="BO57:BP57"/>
    <mergeCell ref="BQ57:BR57"/>
    <mergeCell ref="BQ58:BR58"/>
    <mergeCell ref="BD60:BE60"/>
    <mergeCell ref="BQ56:BR56"/>
    <mergeCell ref="AQ56:AR56"/>
    <mergeCell ref="AS56:AT56"/>
    <mergeCell ref="AV56:AW56"/>
    <mergeCell ref="AX56:AY56"/>
    <mergeCell ref="AV53:AW53"/>
    <mergeCell ref="AX53:AY53"/>
    <mergeCell ref="AZ53:BA53"/>
    <mergeCell ref="BB53:BC53"/>
    <mergeCell ref="BD53:BE53"/>
    <mergeCell ref="BF53:BG53"/>
    <mergeCell ref="BI53:BJ53"/>
    <mergeCell ref="BK62:BL62"/>
    <mergeCell ref="BM62:BN62"/>
    <mergeCell ref="AV62:AW62"/>
    <mergeCell ref="AX62:AY62"/>
    <mergeCell ref="AZ62:BA62"/>
    <mergeCell ref="BB62:BC62"/>
    <mergeCell ref="BD62:BE62"/>
    <mergeCell ref="BF62:BG62"/>
    <mergeCell ref="BI62:BJ62"/>
    <mergeCell ref="AZ60:BA60"/>
    <mergeCell ref="BB60:BC60"/>
    <mergeCell ref="BI61:BJ61"/>
    <mergeCell ref="BK61:BL61"/>
    <mergeCell ref="BM61:BN61"/>
    <mergeCell ref="AZ56:BA56"/>
    <mergeCell ref="BB56:BC56"/>
    <mergeCell ref="BD56:BE56"/>
    <mergeCell ref="AJ60:AK60"/>
    <mergeCell ref="AM60:AN60"/>
    <mergeCell ref="AO60:AP60"/>
    <mergeCell ref="AQ60:AR60"/>
    <mergeCell ref="AS60:AT60"/>
    <mergeCell ref="AV60:AW60"/>
    <mergeCell ref="AX60:AY60"/>
    <mergeCell ref="AB61:AC61"/>
    <mergeCell ref="AD61:AE61"/>
    <mergeCell ref="AF61:AG61"/>
    <mergeCell ref="AH61:AI61"/>
    <mergeCell ref="AJ61:AK61"/>
    <mergeCell ref="AO61:AP61"/>
    <mergeCell ref="AQ61:AR61"/>
    <mergeCell ref="BO62:BP62"/>
    <mergeCell ref="BQ62:BR62"/>
    <mergeCell ref="C61:N61"/>
    <mergeCell ref="O61:P61"/>
    <mergeCell ref="Q61:R61"/>
    <mergeCell ref="S61:T61"/>
    <mergeCell ref="U61:V61"/>
    <mergeCell ref="W61:X61"/>
    <mergeCell ref="Z61:AA61"/>
    <mergeCell ref="C62:N62"/>
    <mergeCell ref="O62:P62"/>
    <mergeCell ref="Q62:R62"/>
    <mergeCell ref="S62:T62"/>
    <mergeCell ref="U62:V62"/>
    <mergeCell ref="W62:X62"/>
    <mergeCell ref="Z62:AA62"/>
    <mergeCell ref="AS61:AT61"/>
    <mergeCell ref="AV61:AW61"/>
    <mergeCell ref="AX61:AY61"/>
    <mergeCell ref="AZ61:BA61"/>
    <mergeCell ref="BB61:BC61"/>
    <mergeCell ref="BD61:BE61"/>
    <mergeCell ref="BF61:BG61"/>
    <mergeCell ref="BO61:BP61"/>
    <mergeCell ref="AO65:AP65"/>
    <mergeCell ref="AQ65:AR65"/>
    <mergeCell ref="BA66:BL66"/>
    <mergeCell ref="Z65:AA65"/>
    <mergeCell ref="AB65:AC65"/>
    <mergeCell ref="AD65:AE65"/>
    <mergeCell ref="AF65:AG65"/>
    <mergeCell ref="AH65:AI65"/>
    <mergeCell ref="AJ65:AK65"/>
    <mergeCell ref="AM65:AN65"/>
    <mergeCell ref="W66:AJ66"/>
    <mergeCell ref="BI65:BJ65"/>
    <mergeCell ref="BK65:BL65"/>
    <mergeCell ref="H67:AG67"/>
    <mergeCell ref="AH67:AK67"/>
    <mergeCell ref="AL67:AP67"/>
    <mergeCell ref="AQ67:AY67"/>
    <mergeCell ref="BA67:BJ67"/>
    <mergeCell ref="BK67:BQ67"/>
    <mergeCell ref="AH69:AK69"/>
    <mergeCell ref="AL69:AP69"/>
    <mergeCell ref="H70:AG70"/>
    <mergeCell ref="AH70:AK70"/>
    <mergeCell ref="AL70:AP70"/>
    <mergeCell ref="AQ70:AY70"/>
    <mergeCell ref="B72:U72"/>
    <mergeCell ref="AD72:BP72"/>
    <mergeCell ref="BA68:BJ68"/>
    <mergeCell ref="BA69:BJ69"/>
    <mergeCell ref="BA70:BJ70"/>
    <mergeCell ref="BK70:BQ70"/>
    <mergeCell ref="H68:AG68"/>
    <mergeCell ref="AH68:AK68"/>
    <mergeCell ref="AL68:AP68"/>
    <mergeCell ref="AQ68:AY68"/>
    <mergeCell ref="BK68:BQ68"/>
    <mergeCell ref="H69:AG69"/>
    <mergeCell ref="AQ69:AY69"/>
    <mergeCell ref="BK69:BQ69"/>
    <mergeCell ref="BM64:BN64"/>
    <mergeCell ref="AV64:AW64"/>
    <mergeCell ref="AX64:AY64"/>
    <mergeCell ref="AS65:AT65"/>
    <mergeCell ref="AV65:AW65"/>
    <mergeCell ref="AX65:AY65"/>
    <mergeCell ref="AZ64:BA64"/>
    <mergeCell ref="BB64:BC64"/>
    <mergeCell ref="AZ65:BA65"/>
    <mergeCell ref="BB65:BC65"/>
    <mergeCell ref="AS64:AT64"/>
    <mergeCell ref="BO64:BP64"/>
    <mergeCell ref="BM65:BN65"/>
    <mergeCell ref="BO65:BP65"/>
    <mergeCell ref="BQ65:BR65"/>
    <mergeCell ref="A63:BR63"/>
    <mergeCell ref="O64:P64"/>
    <mergeCell ref="Q64:R64"/>
    <mergeCell ref="S64:T64"/>
    <mergeCell ref="U64:V64"/>
    <mergeCell ref="W64:X64"/>
    <mergeCell ref="BQ64:BR64"/>
    <mergeCell ref="C64:N64"/>
    <mergeCell ref="C65:N65"/>
    <mergeCell ref="O65:P65"/>
    <mergeCell ref="Q65:R65"/>
    <mergeCell ref="S65:T65"/>
    <mergeCell ref="U65:V65"/>
    <mergeCell ref="W65:X65"/>
    <mergeCell ref="BD64:BE64"/>
    <mergeCell ref="BF64:BG64"/>
    <mergeCell ref="BD65:BE65"/>
    <mergeCell ref="BF65:BG65"/>
    <mergeCell ref="BI64:BJ64"/>
    <mergeCell ref="BK64:BL64"/>
    <mergeCell ref="BQ52:BR52"/>
    <mergeCell ref="BQ55:BR55"/>
    <mergeCell ref="BQ35:BR35"/>
    <mergeCell ref="BQ36:BR36"/>
    <mergeCell ref="BQ37:BR37"/>
    <mergeCell ref="BQ38:BR38"/>
    <mergeCell ref="BQ39:BR39"/>
    <mergeCell ref="BQ40:BR40"/>
    <mergeCell ref="BQ42:BR42"/>
    <mergeCell ref="BQ50:BR50"/>
    <mergeCell ref="BQ51:BR51"/>
    <mergeCell ref="BQ53:BR53"/>
    <mergeCell ref="BQ44:BR44"/>
    <mergeCell ref="BQ43:BR43"/>
  </mergeCells>
  <pageMargins left="0" right="0" top="0" bottom="0" header="0" footer="0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000"/>
  <sheetViews>
    <sheetView tabSelected="1" zoomScale="60" zoomScaleNormal="60" workbookViewId="0">
      <selection activeCell="BR7" sqref="BR7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6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6.570312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53.5703125" style="6" customWidth="1"/>
    <col min="71" max="16384" width="14.42578125" style="6"/>
  </cols>
  <sheetData>
    <row r="1" spans="1:70" ht="2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>
      <c r="A2" s="7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"/>
      <c r="O2" s="8"/>
      <c r="P2" s="8"/>
      <c r="Q2" s="8"/>
      <c r="R2" s="198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8"/>
      <c r="BN2" s="8"/>
      <c r="BO2" s="7"/>
      <c r="BP2" s="7"/>
      <c r="BQ2" s="7"/>
      <c r="BR2" s="3"/>
    </row>
    <row r="3" spans="1:70" ht="18.7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200" t="s">
        <v>2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20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21.75" customHeight="1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5" t="s">
        <v>3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8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15" t="s">
        <v>4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1"/>
      <c r="AV8" s="9"/>
      <c r="AW8" s="16" t="s">
        <v>5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4"/>
      <c r="BN8" s="10"/>
      <c r="BO8" s="3"/>
      <c r="BP8" s="3"/>
      <c r="BQ8" s="3"/>
      <c r="BR8" s="3"/>
    </row>
    <row r="9" spans="1:70" ht="15.7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1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4"/>
      <c r="BN9" s="10"/>
      <c r="BO9" s="3"/>
      <c r="BP9" s="3"/>
      <c r="BQ9" s="3"/>
      <c r="BR9" s="3"/>
    </row>
    <row r="10" spans="1:70" ht="15.75" customHeight="1">
      <c r="A10" s="3"/>
      <c r="B10" s="20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0"/>
      <c r="O10" s="10"/>
      <c r="P10" s="10"/>
      <c r="Q10" s="10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14" t="s">
        <v>6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15.75" customHeight="1">
      <c r="A11" s="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3"/>
      <c r="BP11" s="3"/>
      <c r="BQ11" s="3"/>
      <c r="BR11" s="3"/>
    </row>
    <row r="12" spans="1:70" ht="15.75" customHeight="1">
      <c r="A12" s="3"/>
      <c r="B12" s="20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7"/>
      <c r="O12" s="17"/>
      <c r="P12" s="17"/>
      <c r="Q12" s="17"/>
      <c r="R12" s="3"/>
      <c r="S12" s="14"/>
      <c r="T12" s="14"/>
      <c r="U12" s="14"/>
      <c r="V12" s="14"/>
      <c r="W12" s="14"/>
      <c r="X12" s="14"/>
      <c r="Y12" s="5"/>
      <c r="Z12" s="14"/>
      <c r="AA12" s="14"/>
      <c r="AB12" s="14"/>
      <c r="AC12" s="3"/>
      <c r="AD12" s="14"/>
      <c r="AE12" s="3"/>
      <c r="AF12" s="14" t="s">
        <v>8</v>
      </c>
      <c r="AG12" s="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3"/>
      <c r="BP12" s="3"/>
      <c r="BQ12" s="3"/>
      <c r="BR12" s="3"/>
    </row>
    <row r="13" spans="1:70" ht="23.25" customHeight="1">
      <c r="A13" s="3"/>
      <c r="B13" s="20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188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23.25" customHeight="1">
      <c r="A14" s="3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3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189</v>
      </c>
      <c r="AC14" s="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3"/>
      <c r="BP14" s="3"/>
      <c r="BQ14" s="3"/>
      <c r="BR14" s="3"/>
    </row>
    <row r="15" spans="1:70" ht="23.25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3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13</v>
      </c>
      <c r="AC15" s="3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3"/>
      <c r="BP15" s="3"/>
      <c r="BQ15" s="3"/>
      <c r="BR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3"/>
      <c r="S16" s="14"/>
      <c r="T16" s="14"/>
      <c r="U16" s="14"/>
      <c r="V16" s="14"/>
      <c r="W16" s="14"/>
      <c r="X16" s="14"/>
      <c r="Y16" s="5"/>
      <c r="Z16" s="14"/>
      <c r="AA16" s="14"/>
      <c r="AB16" s="14" t="s">
        <v>16</v>
      </c>
      <c r="AC16" s="3"/>
      <c r="AD16" s="14"/>
      <c r="AE16" s="3"/>
      <c r="AF16" s="3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11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3" t="s">
        <v>19</v>
      </c>
      <c r="N18" s="194" t="s">
        <v>20</v>
      </c>
      <c r="O18" s="172"/>
      <c r="P18" s="172"/>
      <c r="Q18" s="172"/>
      <c r="R18" s="195"/>
      <c r="S18" s="194" t="s">
        <v>21</v>
      </c>
      <c r="T18" s="172"/>
      <c r="U18" s="172"/>
      <c r="V18" s="195"/>
      <c r="W18" s="194" t="s">
        <v>22</v>
      </c>
      <c r="X18" s="172"/>
      <c r="Y18" s="172"/>
      <c r="Z18" s="195"/>
      <c r="AA18" s="194" t="s">
        <v>23</v>
      </c>
      <c r="AB18" s="172"/>
      <c r="AC18" s="172"/>
      <c r="AD18" s="172"/>
      <c r="AE18" s="195"/>
      <c r="AF18" s="194" t="s">
        <v>24</v>
      </c>
      <c r="AG18" s="172"/>
      <c r="AH18" s="172"/>
      <c r="AI18" s="206"/>
      <c r="AJ18" s="207" t="s">
        <v>25</v>
      </c>
      <c r="AK18" s="172"/>
      <c r="AL18" s="172"/>
      <c r="AM18" s="195"/>
      <c r="AN18" s="194" t="s">
        <v>26</v>
      </c>
      <c r="AO18" s="172"/>
      <c r="AP18" s="172"/>
      <c r="AQ18" s="172"/>
      <c r="AR18" s="195"/>
      <c r="AS18" s="194" t="s">
        <v>27</v>
      </c>
      <c r="AT18" s="172"/>
      <c r="AU18" s="172"/>
      <c r="AV18" s="195"/>
      <c r="AW18" s="194" t="s">
        <v>28</v>
      </c>
      <c r="AX18" s="172"/>
      <c r="AY18" s="172"/>
      <c r="AZ18" s="195"/>
      <c r="BA18" s="194" t="s">
        <v>29</v>
      </c>
      <c r="BB18" s="172"/>
      <c r="BC18" s="172"/>
      <c r="BD18" s="172"/>
      <c r="BE18" s="195"/>
      <c r="BF18" s="194" t="s">
        <v>30</v>
      </c>
      <c r="BG18" s="172"/>
      <c r="BH18" s="172"/>
      <c r="BI18" s="195"/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4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4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190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191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37</v>
      </c>
      <c r="O22" s="33" t="s">
        <v>38</v>
      </c>
      <c r="P22" s="33" t="s">
        <v>37</v>
      </c>
      <c r="Q22" s="33" t="s">
        <v>38</v>
      </c>
      <c r="R22" s="33" t="s">
        <v>37</v>
      </c>
      <c r="S22" s="33" t="s">
        <v>38</v>
      </c>
      <c r="T22" s="33" t="s">
        <v>37</v>
      </c>
      <c r="U22" s="33" t="s">
        <v>38</v>
      </c>
      <c r="V22" s="33" t="s">
        <v>37</v>
      </c>
      <c r="W22" s="33" t="s">
        <v>38</v>
      </c>
      <c r="X22" s="33" t="s">
        <v>37</v>
      </c>
      <c r="Y22" s="33" t="s">
        <v>38</v>
      </c>
      <c r="Z22" s="33" t="s">
        <v>37</v>
      </c>
      <c r="AA22" s="33" t="s">
        <v>38</v>
      </c>
      <c r="AB22" s="33" t="s">
        <v>37</v>
      </c>
      <c r="AC22" s="33" t="s">
        <v>38</v>
      </c>
      <c r="AD22" s="33" t="s">
        <v>37</v>
      </c>
      <c r="AE22" s="33" t="s">
        <v>38</v>
      </c>
      <c r="AF22" s="33" t="s">
        <v>37</v>
      </c>
      <c r="AG22" s="33" t="s">
        <v>38</v>
      </c>
      <c r="AH22" s="33" t="s">
        <v>37</v>
      </c>
      <c r="AI22" s="34" t="s">
        <v>38</v>
      </c>
      <c r="AJ22" s="35" t="s">
        <v>37</v>
      </c>
      <c r="AK22" s="33" t="s">
        <v>38</v>
      </c>
      <c r="AL22" s="33" t="s">
        <v>37</v>
      </c>
      <c r="AM22" s="33" t="s">
        <v>38</v>
      </c>
      <c r="AN22" s="33" t="s">
        <v>37</v>
      </c>
      <c r="AO22" s="33" t="s">
        <v>38</v>
      </c>
      <c r="AP22" s="33" t="s">
        <v>37</v>
      </c>
      <c r="AQ22" s="33" t="s">
        <v>38</v>
      </c>
      <c r="AR22" s="33" t="s">
        <v>37</v>
      </c>
      <c r="AS22" s="33" t="s">
        <v>38</v>
      </c>
      <c r="AT22" s="33" t="s">
        <v>37</v>
      </c>
      <c r="AU22" s="33" t="s">
        <v>38</v>
      </c>
      <c r="AV22" s="33" t="s">
        <v>37</v>
      </c>
      <c r="AW22" s="33" t="s">
        <v>38</v>
      </c>
      <c r="AX22" s="33" t="s">
        <v>37</v>
      </c>
      <c r="AY22" s="33" t="s">
        <v>38</v>
      </c>
      <c r="AZ22" s="33" t="s">
        <v>37</v>
      </c>
      <c r="BA22" s="33" t="s">
        <v>38</v>
      </c>
      <c r="BB22" s="33" t="s">
        <v>37</v>
      </c>
      <c r="BC22" s="33" t="s">
        <v>38</v>
      </c>
      <c r="BD22" s="33" t="s">
        <v>37</v>
      </c>
      <c r="BE22" s="33" t="s">
        <v>38</v>
      </c>
      <c r="BF22" s="33" t="s">
        <v>37</v>
      </c>
      <c r="BG22" s="33" t="s">
        <v>38</v>
      </c>
      <c r="BH22" s="33" t="s">
        <v>37</v>
      </c>
      <c r="BI22" s="33" t="s">
        <v>38</v>
      </c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64" t="s">
        <v>39</v>
      </c>
      <c r="N23" s="205"/>
      <c r="O23" s="205"/>
      <c r="P23" s="205"/>
      <c r="Q23" s="205">
        <v>16</v>
      </c>
      <c r="R23" s="205"/>
      <c r="S23" s="205"/>
      <c r="T23" s="205"/>
      <c r="U23" s="266"/>
      <c r="V23" s="265"/>
      <c r="W23" s="205"/>
      <c r="X23" s="205"/>
      <c r="Y23" s="205"/>
      <c r="Z23" s="205"/>
      <c r="AA23" s="205"/>
      <c r="AB23" s="205"/>
      <c r="AC23" s="205"/>
      <c r="AD23" s="205" t="s">
        <v>40</v>
      </c>
      <c r="AE23" s="205" t="s">
        <v>40</v>
      </c>
      <c r="AF23" s="205" t="s">
        <v>41</v>
      </c>
      <c r="AG23" s="205" t="s">
        <v>41</v>
      </c>
      <c r="AH23" s="205" t="s">
        <v>41</v>
      </c>
      <c r="AI23" s="205" t="s">
        <v>40</v>
      </c>
      <c r="AJ23" s="268"/>
      <c r="AK23" s="205"/>
      <c r="AL23" s="205"/>
      <c r="AM23" s="205"/>
      <c r="AN23" s="205">
        <v>16</v>
      </c>
      <c r="AO23" s="205"/>
      <c r="AP23" s="205"/>
      <c r="AQ23" s="266"/>
      <c r="AR23" s="265"/>
      <c r="AS23" s="205"/>
      <c r="AT23" s="205" t="s">
        <v>42</v>
      </c>
      <c r="AU23" s="205" t="s">
        <v>42</v>
      </c>
      <c r="AV23" s="205"/>
      <c r="AW23" s="205"/>
      <c r="AX23" s="205"/>
      <c r="AY23" s="205"/>
      <c r="AZ23" s="205"/>
      <c r="BA23" s="205"/>
      <c r="BB23" s="205" t="s">
        <v>40</v>
      </c>
      <c r="BC23" s="205" t="s">
        <v>40</v>
      </c>
      <c r="BD23" s="205" t="s">
        <v>40</v>
      </c>
      <c r="BE23" s="205" t="s">
        <v>41</v>
      </c>
      <c r="BF23" s="205" t="s">
        <v>41</v>
      </c>
      <c r="BG23" s="205" t="s">
        <v>41</v>
      </c>
      <c r="BH23" s="205" t="s">
        <v>41</v>
      </c>
      <c r="BI23" s="205" t="s">
        <v>41</v>
      </c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7"/>
      <c r="N24" s="177"/>
      <c r="O24" s="177"/>
      <c r="P24" s="177"/>
      <c r="Q24" s="177"/>
      <c r="R24" s="177"/>
      <c r="S24" s="177"/>
      <c r="T24" s="177"/>
      <c r="U24" s="267"/>
      <c r="V24" s="125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269"/>
      <c r="AK24" s="177"/>
      <c r="AL24" s="177"/>
      <c r="AM24" s="177"/>
      <c r="AN24" s="177"/>
      <c r="AO24" s="177"/>
      <c r="AP24" s="177"/>
      <c r="AQ24" s="267"/>
      <c r="AR24" s="125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">
        <v>45</v>
      </c>
      <c r="N25" s="41"/>
      <c r="O25" s="42"/>
      <c r="P25" s="43"/>
      <c r="Q25" s="43"/>
      <c r="R25" s="28"/>
      <c r="S25" s="42" t="s">
        <v>46</v>
      </c>
      <c r="T25" s="41"/>
      <c r="U25" s="43"/>
      <c r="V25" s="43"/>
      <c r="W25" s="43"/>
      <c r="X25" s="43"/>
      <c r="Y25" s="43"/>
      <c r="Z25" s="44" t="s">
        <v>40</v>
      </c>
      <c r="AA25" s="45" t="s">
        <v>47</v>
      </c>
      <c r="AB25" s="46"/>
      <c r="AC25" s="44"/>
      <c r="AD25" s="47"/>
      <c r="AE25" s="47"/>
      <c r="AF25" s="44"/>
      <c r="AG25" s="45"/>
      <c r="AH25" s="46"/>
      <c r="AI25" s="46"/>
      <c r="AJ25" s="46"/>
      <c r="AK25" s="44"/>
      <c r="AL25" s="44"/>
      <c r="AM25" s="44"/>
      <c r="AN25" s="44"/>
      <c r="AO25" s="44"/>
      <c r="AP25" s="44"/>
      <c r="AQ25" s="43"/>
      <c r="AR25" s="43"/>
      <c r="AS25" s="48"/>
      <c r="AT25" s="48" t="s">
        <v>41</v>
      </c>
      <c r="AU25" s="42" t="s">
        <v>48</v>
      </c>
      <c r="AV25" s="43"/>
      <c r="AW25" s="43"/>
      <c r="AX25" s="48"/>
      <c r="AY25" s="48"/>
      <c r="AZ25" s="43"/>
      <c r="BA25" s="3"/>
      <c r="BB25" s="3"/>
      <c r="BC25" s="3"/>
      <c r="BD25" s="3"/>
      <c r="BE25" s="3"/>
      <c r="BF25" s="3"/>
      <c r="BG25" s="43"/>
      <c r="BH25" s="43"/>
      <c r="BI25" s="43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8"/>
      <c r="N26" s="43"/>
      <c r="O26" s="43"/>
      <c r="P26" s="43"/>
      <c r="Q26" s="43"/>
      <c r="R26" s="43" t="s">
        <v>37</v>
      </c>
      <c r="S26" s="178" t="s">
        <v>49</v>
      </c>
      <c r="T26" s="146"/>
      <c r="U26" s="146"/>
      <c r="V26" s="146"/>
      <c r="W26" s="146"/>
      <c r="X26" s="146"/>
      <c r="Y26" s="146"/>
      <c r="Z26" s="48" t="s">
        <v>50</v>
      </c>
      <c r="AA26" s="42" t="s">
        <v>51</v>
      </c>
      <c r="AB26" s="43"/>
      <c r="AC26" s="43"/>
      <c r="AD26" s="43" t="s">
        <v>52</v>
      </c>
      <c r="AE26" s="42" t="s">
        <v>53</v>
      </c>
      <c r="AF26" s="43"/>
      <c r="AG26" s="43"/>
      <c r="AH26" s="43"/>
      <c r="AI26" s="43"/>
      <c r="AJ26" s="43"/>
      <c r="AK26" s="43"/>
      <c r="AL26" s="48" t="s">
        <v>42</v>
      </c>
      <c r="AM26" s="42" t="s">
        <v>54</v>
      </c>
      <c r="AN26" s="43"/>
      <c r="AO26" s="43"/>
      <c r="AP26" s="48"/>
      <c r="AQ26" s="43"/>
      <c r="AR26" s="43"/>
      <c r="AS26" s="43"/>
      <c r="AT26" s="44" t="s">
        <v>55</v>
      </c>
      <c r="AU26" s="178" t="s">
        <v>56</v>
      </c>
      <c r="AV26" s="146"/>
      <c r="AW26" s="146"/>
      <c r="AX26" s="146"/>
      <c r="AY26" s="146"/>
      <c r="AZ26" s="43"/>
      <c r="BA26" s="3"/>
      <c r="BB26" s="3"/>
      <c r="BC26" s="3"/>
      <c r="BD26" s="3"/>
      <c r="BE26" s="3"/>
      <c r="BF26" s="3"/>
      <c r="BG26" s="43"/>
      <c r="BH26" s="43"/>
      <c r="BI26" s="43"/>
      <c r="BJ26" s="9"/>
      <c r="BK26" s="9"/>
      <c r="BL26" s="9"/>
      <c r="BM26" s="10"/>
      <c r="BN26" s="10"/>
      <c r="BO26" s="3"/>
      <c r="BP26" s="3"/>
      <c r="BQ26" s="3"/>
      <c r="BR26" s="3"/>
    </row>
    <row r="27" spans="1:70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8"/>
      <c r="N27" s="43"/>
      <c r="O27" s="43"/>
      <c r="P27" s="43"/>
      <c r="Q27" s="43"/>
      <c r="R27" s="43"/>
      <c r="S27" s="42"/>
      <c r="T27" s="43"/>
      <c r="U27" s="43"/>
      <c r="V27" s="43"/>
      <c r="W27" s="43"/>
      <c r="X27" s="43"/>
      <c r="Y27" s="43"/>
      <c r="Z27" s="43"/>
      <c r="AA27" s="42"/>
      <c r="AB27" s="43"/>
      <c r="AC27" s="43"/>
      <c r="AD27" s="49"/>
      <c r="AE27" s="50"/>
      <c r="AF27" s="43"/>
      <c r="AG27" s="43"/>
      <c r="AH27" s="43"/>
      <c r="AI27" s="43"/>
      <c r="AJ27" s="43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3"/>
      <c r="AY27" s="43"/>
      <c r="AZ27" s="43"/>
      <c r="BA27" s="49"/>
      <c r="BB27" s="50"/>
      <c r="BC27" s="51"/>
      <c r="BD27" s="51"/>
      <c r="BE27" s="49"/>
      <c r="BF27" s="48"/>
      <c r="BG27" s="9"/>
      <c r="BH27" s="9"/>
      <c r="BI27" s="9"/>
      <c r="BJ27" s="9"/>
      <c r="BK27" s="9"/>
      <c r="BL27" s="9"/>
      <c r="BM27" s="10"/>
      <c r="BN27" s="10"/>
      <c r="BO27" s="3"/>
      <c r="BP27" s="3"/>
      <c r="BQ27" s="3"/>
      <c r="BR27" s="3"/>
    </row>
    <row r="28" spans="1:70" ht="15" customHeight="1">
      <c r="A28" s="179" t="s">
        <v>57</v>
      </c>
      <c r="B28" s="182" t="s">
        <v>58</v>
      </c>
      <c r="C28" s="186" t="s">
        <v>59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29" t="s">
        <v>60</v>
      </c>
      <c r="P28" s="236" t="s">
        <v>61</v>
      </c>
      <c r="Q28" s="185" t="s">
        <v>62</v>
      </c>
      <c r="R28" s="148"/>
      <c r="S28" s="148"/>
      <c r="T28" s="148"/>
      <c r="U28" s="148"/>
      <c r="V28" s="148"/>
      <c r="W28" s="148"/>
      <c r="X28" s="148"/>
      <c r="Y28" s="52"/>
      <c r="Z28" s="231" t="s">
        <v>63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53"/>
      <c r="AV28" s="231" t="s">
        <v>64</v>
      </c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9"/>
      <c r="BQ28" s="54"/>
      <c r="BR28" s="55"/>
    </row>
    <row r="29" spans="1:70" ht="19.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230" t="s">
        <v>65</v>
      </c>
      <c r="R29" s="188"/>
      <c r="S29" s="230" t="s">
        <v>66</v>
      </c>
      <c r="T29" s="188"/>
      <c r="U29" s="230" t="s">
        <v>67</v>
      </c>
      <c r="V29" s="188"/>
      <c r="W29" s="230" t="s">
        <v>68</v>
      </c>
      <c r="X29" s="188"/>
      <c r="Y29" s="233" t="s">
        <v>69</v>
      </c>
      <c r="Z29" s="215" t="s">
        <v>70</v>
      </c>
      <c r="AA29" s="216"/>
      <c r="AB29" s="152" t="s">
        <v>71</v>
      </c>
      <c r="AC29" s="148"/>
      <c r="AD29" s="148"/>
      <c r="AE29" s="148"/>
      <c r="AF29" s="148"/>
      <c r="AG29" s="148"/>
      <c r="AH29" s="148"/>
      <c r="AI29" s="149"/>
      <c r="AJ29" s="215" t="s">
        <v>72</v>
      </c>
      <c r="AK29" s="216"/>
      <c r="AL29" s="56"/>
      <c r="AM29" s="232" t="s">
        <v>73</v>
      </c>
      <c r="AN29" s="188"/>
      <c r="AO29" s="230" t="s">
        <v>74</v>
      </c>
      <c r="AP29" s="187"/>
      <c r="AQ29" s="225" t="s">
        <v>75</v>
      </c>
      <c r="AR29" s="187"/>
      <c r="AS29" s="187"/>
      <c r="AT29" s="188"/>
      <c r="AU29" s="233" t="s">
        <v>76</v>
      </c>
      <c r="AV29" s="221" t="s">
        <v>70</v>
      </c>
      <c r="AW29" s="188"/>
      <c r="AX29" s="228" t="s">
        <v>71</v>
      </c>
      <c r="AY29" s="148"/>
      <c r="AZ29" s="148"/>
      <c r="BA29" s="148"/>
      <c r="BB29" s="148"/>
      <c r="BC29" s="148"/>
      <c r="BD29" s="148"/>
      <c r="BE29" s="149"/>
      <c r="BF29" s="221" t="s">
        <v>72</v>
      </c>
      <c r="BG29" s="188"/>
      <c r="BH29" s="57"/>
      <c r="BI29" s="232" t="s">
        <v>73</v>
      </c>
      <c r="BJ29" s="188"/>
      <c r="BK29" s="230" t="s">
        <v>74</v>
      </c>
      <c r="BL29" s="187"/>
      <c r="BM29" s="225" t="s">
        <v>75</v>
      </c>
      <c r="BN29" s="187"/>
      <c r="BO29" s="187"/>
      <c r="BP29" s="188"/>
      <c r="BQ29" s="226"/>
      <c r="BR29" s="167"/>
    </row>
    <row r="30" spans="1:70" ht="16.5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230" t="s">
        <v>70</v>
      </c>
      <c r="AC30" s="188"/>
      <c r="AD30" s="152" t="s">
        <v>77</v>
      </c>
      <c r="AE30" s="148"/>
      <c r="AF30" s="148"/>
      <c r="AG30" s="148"/>
      <c r="AH30" s="148"/>
      <c r="AI30" s="149"/>
      <c r="AJ30" s="189"/>
      <c r="AK30" s="217"/>
      <c r="AL30" s="58"/>
      <c r="AM30" s="146"/>
      <c r="AN30" s="167"/>
      <c r="AO30" s="189"/>
      <c r="AP30" s="146"/>
      <c r="AQ30" s="218"/>
      <c r="AR30" s="151"/>
      <c r="AS30" s="151"/>
      <c r="AT30" s="224"/>
      <c r="AU30" s="180"/>
      <c r="AV30" s="222"/>
      <c r="AW30" s="167"/>
      <c r="AX30" s="215" t="s">
        <v>70</v>
      </c>
      <c r="AY30" s="216"/>
      <c r="AZ30" s="228" t="s">
        <v>78</v>
      </c>
      <c r="BA30" s="148"/>
      <c r="BB30" s="148"/>
      <c r="BC30" s="148"/>
      <c r="BD30" s="148"/>
      <c r="BE30" s="149"/>
      <c r="BF30" s="222"/>
      <c r="BG30" s="167"/>
      <c r="BH30" s="57"/>
      <c r="BI30" s="146"/>
      <c r="BJ30" s="167"/>
      <c r="BK30" s="189"/>
      <c r="BL30" s="146"/>
      <c r="BM30" s="218"/>
      <c r="BN30" s="151"/>
      <c r="BO30" s="151"/>
      <c r="BP30" s="224"/>
      <c r="BQ30" s="226"/>
      <c r="BR30" s="167"/>
    </row>
    <row r="31" spans="1:70" ht="12.75" customHeight="1">
      <c r="A31" s="180"/>
      <c r="B31" s="183"/>
      <c r="C31" s="18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67"/>
      <c r="O31" s="189"/>
      <c r="P31" s="167"/>
      <c r="Q31" s="189"/>
      <c r="R31" s="167"/>
      <c r="S31" s="189"/>
      <c r="T31" s="167"/>
      <c r="U31" s="189"/>
      <c r="V31" s="167"/>
      <c r="W31" s="189"/>
      <c r="X31" s="167"/>
      <c r="Y31" s="180"/>
      <c r="Z31" s="189"/>
      <c r="AA31" s="217"/>
      <c r="AB31" s="189"/>
      <c r="AC31" s="167"/>
      <c r="AD31" s="238" t="s">
        <v>79</v>
      </c>
      <c r="AE31" s="167"/>
      <c r="AF31" s="220" t="s">
        <v>80</v>
      </c>
      <c r="AG31" s="167"/>
      <c r="AH31" s="220" t="s">
        <v>81</v>
      </c>
      <c r="AI31" s="167"/>
      <c r="AJ31" s="189"/>
      <c r="AK31" s="217"/>
      <c r="AL31" s="58"/>
      <c r="AM31" s="146"/>
      <c r="AN31" s="167"/>
      <c r="AO31" s="189"/>
      <c r="AP31" s="146"/>
      <c r="AQ31" s="235" t="s">
        <v>82</v>
      </c>
      <c r="AR31" s="167"/>
      <c r="AS31" s="235" t="s">
        <v>83</v>
      </c>
      <c r="AT31" s="167"/>
      <c r="AU31" s="180"/>
      <c r="AV31" s="222"/>
      <c r="AW31" s="167"/>
      <c r="AX31" s="189"/>
      <c r="AY31" s="217"/>
      <c r="AZ31" s="229" t="s">
        <v>79</v>
      </c>
      <c r="BA31" s="188"/>
      <c r="BB31" s="220" t="s">
        <v>80</v>
      </c>
      <c r="BC31" s="167"/>
      <c r="BD31" s="220" t="s">
        <v>81</v>
      </c>
      <c r="BE31" s="167"/>
      <c r="BF31" s="222"/>
      <c r="BG31" s="167"/>
      <c r="BH31" s="57"/>
      <c r="BI31" s="146"/>
      <c r="BJ31" s="167"/>
      <c r="BK31" s="189"/>
      <c r="BL31" s="146"/>
      <c r="BM31" s="230" t="s">
        <v>82</v>
      </c>
      <c r="BN31" s="188"/>
      <c r="BO31" s="220" t="s">
        <v>83</v>
      </c>
      <c r="BP31" s="146"/>
      <c r="BQ31" s="227" t="s">
        <v>84</v>
      </c>
      <c r="BR31" s="167"/>
    </row>
    <row r="32" spans="1:70" ht="27" customHeight="1">
      <c r="A32" s="180"/>
      <c r="B32" s="183"/>
      <c r="C32" s="18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67"/>
      <c r="O32" s="189"/>
      <c r="P32" s="167"/>
      <c r="Q32" s="189"/>
      <c r="R32" s="167"/>
      <c r="S32" s="189"/>
      <c r="T32" s="167"/>
      <c r="U32" s="189"/>
      <c r="V32" s="167"/>
      <c r="W32" s="189"/>
      <c r="X32" s="167"/>
      <c r="Y32" s="180"/>
      <c r="Z32" s="189"/>
      <c r="AA32" s="217"/>
      <c r="AB32" s="189"/>
      <c r="AC32" s="167"/>
      <c r="AD32" s="146"/>
      <c r="AE32" s="167"/>
      <c r="AF32" s="189"/>
      <c r="AG32" s="167"/>
      <c r="AH32" s="189"/>
      <c r="AI32" s="167"/>
      <c r="AJ32" s="189"/>
      <c r="AK32" s="217"/>
      <c r="AL32" s="58"/>
      <c r="AM32" s="146"/>
      <c r="AN32" s="167"/>
      <c r="AO32" s="189"/>
      <c r="AP32" s="146"/>
      <c r="AQ32" s="189"/>
      <c r="AR32" s="167"/>
      <c r="AS32" s="189"/>
      <c r="AT32" s="167"/>
      <c r="AU32" s="180"/>
      <c r="AV32" s="222"/>
      <c r="AW32" s="167"/>
      <c r="AX32" s="189"/>
      <c r="AY32" s="217"/>
      <c r="AZ32" s="189"/>
      <c r="BA32" s="167"/>
      <c r="BB32" s="189"/>
      <c r="BC32" s="167"/>
      <c r="BD32" s="189"/>
      <c r="BE32" s="167"/>
      <c r="BF32" s="222"/>
      <c r="BG32" s="167"/>
      <c r="BH32" s="57"/>
      <c r="BI32" s="146"/>
      <c r="BJ32" s="167"/>
      <c r="BK32" s="189"/>
      <c r="BL32" s="146"/>
      <c r="BM32" s="189"/>
      <c r="BN32" s="167"/>
      <c r="BO32" s="189"/>
      <c r="BP32" s="146"/>
      <c r="BQ32" s="59"/>
      <c r="BR32" s="60"/>
    </row>
    <row r="33" spans="1:70" ht="36.75" customHeight="1">
      <c r="A33" s="181"/>
      <c r="B33" s="184"/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  <c r="O33" s="189"/>
      <c r="P33" s="167"/>
      <c r="Q33" s="190"/>
      <c r="R33" s="192"/>
      <c r="S33" s="190"/>
      <c r="T33" s="192"/>
      <c r="U33" s="189"/>
      <c r="V33" s="167"/>
      <c r="W33" s="190"/>
      <c r="X33" s="192"/>
      <c r="Y33" s="234"/>
      <c r="Z33" s="190"/>
      <c r="AA33" s="237"/>
      <c r="AB33" s="218"/>
      <c r="AC33" s="224"/>
      <c r="AD33" s="146"/>
      <c r="AE33" s="167"/>
      <c r="AF33" s="189"/>
      <c r="AG33" s="167"/>
      <c r="AH33" s="189"/>
      <c r="AI33" s="167"/>
      <c r="AJ33" s="190"/>
      <c r="AK33" s="237"/>
      <c r="AL33" s="61"/>
      <c r="AM33" s="151"/>
      <c r="AN33" s="224"/>
      <c r="AO33" s="218"/>
      <c r="AP33" s="151"/>
      <c r="AQ33" s="218"/>
      <c r="AR33" s="224"/>
      <c r="AS33" s="218"/>
      <c r="AT33" s="224"/>
      <c r="AU33" s="234"/>
      <c r="AV33" s="223"/>
      <c r="AW33" s="224"/>
      <c r="AX33" s="218"/>
      <c r="AY33" s="219"/>
      <c r="AZ33" s="218"/>
      <c r="BA33" s="224"/>
      <c r="BB33" s="218"/>
      <c r="BC33" s="224"/>
      <c r="BD33" s="189"/>
      <c r="BE33" s="167"/>
      <c r="BF33" s="223"/>
      <c r="BG33" s="224"/>
      <c r="BH33" s="57"/>
      <c r="BI33" s="151"/>
      <c r="BJ33" s="224"/>
      <c r="BK33" s="218"/>
      <c r="BL33" s="151"/>
      <c r="BM33" s="218"/>
      <c r="BN33" s="224"/>
      <c r="BO33" s="218"/>
      <c r="BP33" s="151"/>
      <c r="BQ33" s="62"/>
      <c r="BR33" s="63"/>
    </row>
    <row r="34" spans="1:70" ht="16.5" customHeight="1" thickBot="1">
      <c r="A34" s="193" t="s">
        <v>85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9"/>
    </row>
    <row r="35" spans="1:70" ht="33" customHeight="1" thickBot="1">
      <c r="A35" s="64">
        <v>1</v>
      </c>
      <c r="B35" s="65" t="s">
        <v>194</v>
      </c>
      <c r="C35" s="142" t="s">
        <v>195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33</v>
      </c>
      <c r="P35" s="130"/>
      <c r="Q35" s="144">
        <f t="shared" ref="Q35:Q42" si="0">O35*30</f>
        <v>990</v>
      </c>
      <c r="R35" s="127"/>
      <c r="S35" s="126">
        <f t="shared" ref="S35:S42" si="1">W35</f>
        <v>135</v>
      </c>
      <c r="T35" s="127"/>
      <c r="U35" s="124">
        <v>28.5</v>
      </c>
      <c r="V35" s="130"/>
      <c r="W35" s="126">
        <f t="shared" ref="W35:W42" si="2">Z35+AV35</f>
        <v>135</v>
      </c>
      <c r="X35" s="127"/>
      <c r="Y35" s="1">
        <v>4.5</v>
      </c>
      <c r="Z35" s="126">
        <f t="shared" ref="Z35:Z42" si="3">Y35*30</f>
        <v>135</v>
      </c>
      <c r="AA35" s="127"/>
      <c r="AB35" s="126">
        <f t="shared" ref="AB35:AB42" si="4">AD35+AF35+AH35</f>
        <v>46</v>
      </c>
      <c r="AC35" s="127"/>
      <c r="AD35" s="124"/>
      <c r="AE35" s="130"/>
      <c r="AF35" s="124"/>
      <c r="AG35" s="130"/>
      <c r="AH35" s="124">
        <v>46</v>
      </c>
      <c r="AI35" s="130"/>
      <c r="AJ35" s="126">
        <f t="shared" ref="AJ35:AJ42" si="5">Z35-AB35</f>
        <v>89</v>
      </c>
      <c r="AK35" s="127"/>
      <c r="AL35" s="2">
        <f t="shared" ref="AL35:AL36" si="6">AJ35/Z35*100</f>
        <v>65.925925925925924</v>
      </c>
      <c r="AM35" s="141"/>
      <c r="AN35" s="130"/>
      <c r="AO35" s="124"/>
      <c r="AP35" s="130"/>
      <c r="AQ35" s="124" t="s">
        <v>92</v>
      </c>
      <c r="AR35" s="130"/>
      <c r="AS35" s="124"/>
      <c r="AT35" s="130"/>
      <c r="AU35" s="1"/>
      <c r="AV35" s="126">
        <f t="shared" ref="AV35:AV42" si="7">AU35*30</f>
        <v>0</v>
      </c>
      <c r="AW35" s="127"/>
      <c r="AX35" s="126">
        <f t="shared" ref="AX35:AX42" si="8">AZ35+BB35+BD35</f>
        <v>0</v>
      </c>
      <c r="AY35" s="128"/>
      <c r="AZ35" s="124"/>
      <c r="BA35" s="130"/>
      <c r="BB35" s="124"/>
      <c r="BC35" s="130"/>
      <c r="BD35" s="124"/>
      <c r="BE35" s="130"/>
      <c r="BF35" s="126">
        <f t="shared" ref="BF35:BF42" si="9">AV35-AX35</f>
        <v>0</v>
      </c>
      <c r="BG35" s="127"/>
      <c r="BH35" s="2" t="e">
        <f t="shared" ref="BH35:BH42" si="10">BF35/AV35*100</f>
        <v>#DIV/0!</v>
      </c>
      <c r="BI35" s="141"/>
      <c r="BJ35" s="130"/>
      <c r="BK35" s="124"/>
      <c r="BL35" s="125"/>
      <c r="BM35" s="124"/>
      <c r="BN35" s="130"/>
      <c r="BO35" s="124"/>
      <c r="BP35" s="125"/>
      <c r="BQ35" s="286" t="s">
        <v>271</v>
      </c>
      <c r="BR35" s="287"/>
    </row>
    <row r="36" spans="1:70" ht="32.25" customHeight="1">
      <c r="A36" s="64">
        <v>2</v>
      </c>
      <c r="B36" s="65" t="s">
        <v>200</v>
      </c>
      <c r="C36" s="142" t="s">
        <v>201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11</v>
      </c>
      <c r="P36" s="130"/>
      <c r="Q36" s="144">
        <f t="shared" si="0"/>
        <v>330</v>
      </c>
      <c r="R36" s="127"/>
      <c r="S36" s="126">
        <f t="shared" si="1"/>
        <v>180</v>
      </c>
      <c r="T36" s="127"/>
      <c r="U36" s="124"/>
      <c r="V36" s="130"/>
      <c r="W36" s="126">
        <f t="shared" si="2"/>
        <v>180</v>
      </c>
      <c r="X36" s="127"/>
      <c r="Y36" s="1"/>
      <c r="Z36" s="126">
        <f t="shared" si="3"/>
        <v>0</v>
      </c>
      <c r="AA36" s="127"/>
      <c r="AB36" s="126">
        <f t="shared" si="4"/>
        <v>0</v>
      </c>
      <c r="AC36" s="127"/>
      <c r="AD36" s="124"/>
      <c r="AE36" s="130"/>
      <c r="AF36" s="124"/>
      <c r="AG36" s="130"/>
      <c r="AH36" s="124"/>
      <c r="AI36" s="130"/>
      <c r="AJ36" s="126">
        <f t="shared" si="5"/>
        <v>0</v>
      </c>
      <c r="AK36" s="127"/>
      <c r="AL36" s="2" t="e">
        <f t="shared" si="6"/>
        <v>#DIV/0!</v>
      </c>
      <c r="AM36" s="141"/>
      <c r="AN36" s="130"/>
      <c r="AO36" s="124"/>
      <c r="AP36" s="130"/>
      <c r="AQ36" s="124"/>
      <c r="AR36" s="130"/>
      <c r="AS36" s="124"/>
      <c r="AT36" s="130"/>
      <c r="AU36" s="1">
        <v>6</v>
      </c>
      <c r="AV36" s="126">
        <f t="shared" si="7"/>
        <v>180</v>
      </c>
      <c r="AW36" s="127"/>
      <c r="AX36" s="126">
        <f t="shared" si="8"/>
        <v>60</v>
      </c>
      <c r="AY36" s="128"/>
      <c r="AZ36" s="124"/>
      <c r="BA36" s="130"/>
      <c r="BB36" s="124"/>
      <c r="BC36" s="130"/>
      <c r="BD36" s="124">
        <v>60</v>
      </c>
      <c r="BE36" s="130"/>
      <c r="BF36" s="126">
        <f t="shared" si="9"/>
        <v>120</v>
      </c>
      <c r="BG36" s="127"/>
      <c r="BH36" s="2">
        <f t="shared" si="10"/>
        <v>66.666666666666657</v>
      </c>
      <c r="BI36" s="141"/>
      <c r="BJ36" s="130"/>
      <c r="BK36" s="124"/>
      <c r="BL36" s="125"/>
      <c r="BM36" s="124"/>
      <c r="BN36" s="130"/>
      <c r="BO36" s="124" t="s">
        <v>97</v>
      </c>
      <c r="BP36" s="125"/>
      <c r="BQ36" s="286" t="s">
        <v>271</v>
      </c>
      <c r="BR36" s="287"/>
    </row>
    <row r="37" spans="1:70" ht="15.75" customHeight="1">
      <c r="A37" s="99">
        <v>3</v>
      </c>
      <c r="B37" s="100" t="s">
        <v>103</v>
      </c>
      <c r="C37" s="284" t="s">
        <v>202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128"/>
      <c r="O37" s="126">
        <v>3.5</v>
      </c>
      <c r="P37" s="127"/>
      <c r="Q37" s="144">
        <f t="shared" si="0"/>
        <v>105</v>
      </c>
      <c r="R37" s="127"/>
      <c r="S37" s="126">
        <f t="shared" si="1"/>
        <v>105</v>
      </c>
      <c r="T37" s="127"/>
      <c r="U37" s="126"/>
      <c r="V37" s="127"/>
      <c r="W37" s="126">
        <f t="shared" si="2"/>
        <v>105</v>
      </c>
      <c r="X37" s="127"/>
      <c r="Y37" s="1">
        <v>3.5</v>
      </c>
      <c r="Z37" s="126">
        <f t="shared" si="3"/>
        <v>105</v>
      </c>
      <c r="AA37" s="127"/>
      <c r="AB37" s="126">
        <f t="shared" si="4"/>
        <v>40</v>
      </c>
      <c r="AC37" s="127"/>
      <c r="AD37" s="126">
        <v>20</v>
      </c>
      <c r="AE37" s="127"/>
      <c r="AF37" s="126"/>
      <c r="AG37" s="127"/>
      <c r="AH37" s="126">
        <v>20</v>
      </c>
      <c r="AI37" s="127"/>
      <c r="AJ37" s="126">
        <f t="shared" si="5"/>
        <v>65</v>
      </c>
      <c r="AK37" s="127"/>
      <c r="AL37" s="101"/>
      <c r="AM37" s="144"/>
      <c r="AN37" s="127"/>
      <c r="AO37" s="126"/>
      <c r="AP37" s="127"/>
      <c r="AQ37" s="126"/>
      <c r="AR37" s="127"/>
      <c r="AS37" s="126" t="s">
        <v>101</v>
      </c>
      <c r="AT37" s="127"/>
      <c r="AU37" s="1"/>
      <c r="AV37" s="126">
        <f t="shared" si="7"/>
        <v>0</v>
      </c>
      <c r="AW37" s="127"/>
      <c r="AX37" s="126">
        <f t="shared" si="8"/>
        <v>0</v>
      </c>
      <c r="AY37" s="128"/>
      <c r="AZ37" s="126"/>
      <c r="BA37" s="127"/>
      <c r="BB37" s="126"/>
      <c r="BC37" s="127"/>
      <c r="BD37" s="126"/>
      <c r="BE37" s="127"/>
      <c r="BF37" s="126">
        <f t="shared" si="9"/>
        <v>0</v>
      </c>
      <c r="BG37" s="127"/>
      <c r="BH37" s="101" t="e">
        <f t="shared" si="10"/>
        <v>#DIV/0!</v>
      </c>
      <c r="BI37" s="144"/>
      <c r="BJ37" s="127"/>
      <c r="BK37" s="126"/>
      <c r="BL37" s="128"/>
      <c r="BM37" s="126"/>
      <c r="BN37" s="127"/>
      <c r="BO37" s="126"/>
      <c r="BP37" s="128"/>
      <c r="BQ37" s="256" t="s">
        <v>94</v>
      </c>
      <c r="BR37" s="257"/>
    </row>
    <row r="38" spans="1:70" ht="15.75" customHeight="1">
      <c r="A38" s="64">
        <v>4</v>
      </c>
      <c r="B38" s="65" t="s">
        <v>109</v>
      </c>
      <c r="C38" s="142" t="s">
        <v>205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24">
        <v>3</v>
      </c>
      <c r="P38" s="130"/>
      <c r="Q38" s="144">
        <f t="shared" si="0"/>
        <v>90</v>
      </c>
      <c r="R38" s="127"/>
      <c r="S38" s="126">
        <f t="shared" si="1"/>
        <v>90</v>
      </c>
      <c r="T38" s="127"/>
      <c r="U38" s="124"/>
      <c r="V38" s="130"/>
      <c r="W38" s="126">
        <f t="shared" si="2"/>
        <v>90</v>
      </c>
      <c r="X38" s="127"/>
      <c r="Y38" s="1">
        <v>3</v>
      </c>
      <c r="Z38" s="126">
        <f t="shared" si="3"/>
        <v>90</v>
      </c>
      <c r="AA38" s="127"/>
      <c r="AB38" s="126">
        <f t="shared" si="4"/>
        <v>34</v>
      </c>
      <c r="AC38" s="127"/>
      <c r="AD38" s="124">
        <v>18</v>
      </c>
      <c r="AE38" s="130"/>
      <c r="AF38" s="124"/>
      <c r="AG38" s="130"/>
      <c r="AH38" s="124">
        <v>16</v>
      </c>
      <c r="AI38" s="130"/>
      <c r="AJ38" s="126">
        <f t="shared" si="5"/>
        <v>56</v>
      </c>
      <c r="AK38" s="127"/>
      <c r="AL38" s="2">
        <f t="shared" ref="AL38:AL43" si="11">AJ38/Z38*100</f>
        <v>62.222222222222221</v>
      </c>
      <c r="AM38" s="141"/>
      <c r="AN38" s="130"/>
      <c r="AO38" s="124"/>
      <c r="AP38" s="130"/>
      <c r="AQ38" s="124"/>
      <c r="AR38" s="130"/>
      <c r="AS38" s="124" t="s">
        <v>93</v>
      </c>
      <c r="AT38" s="130"/>
      <c r="AU38" s="1"/>
      <c r="AV38" s="126">
        <f t="shared" si="7"/>
        <v>0</v>
      </c>
      <c r="AW38" s="127"/>
      <c r="AX38" s="126">
        <f t="shared" si="8"/>
        <v>0</v>
      </c>
      <c r="AY38" s="128"/>
      <c r="AZ38" s="124"/>
      <c r="BA38" s="130"/>
      <c r="BB38" s="124"/>
      <c r="BC38" s="130"/>
      <c r="BD38" s="124"/>
      <c r="BE38" s="130"/>
      <c r="BF38" s="126">
        <f t="shared" si="9"/>
        <v>0</v>
      </c>
      <c r="BG38" s="127"/>
      <c r="BH38" s="2" t="e">
        <f t="shared" si="10"/>
        <v>#DIV/0!</v>
      </c>
      <c r="BI38" s="141"/>
      <c r="BJ38" s="130"/>
      <c r="BK38" s="124"/>
      <c r="BL38" s="125"/>
      <c r="BM38" s="124"/>
      <c r="BN38" s="130"/>
      <c r="BO38" s="124"/>
      <c r="BP38" s="125"/>
      <c r="BQ38" s="256" t="s">
        <v>94</v>
      </c>
      <c r="BR38" s="257"/>
    </row>
    <row r="39" spans="1:70" ht="15.75" customHeight="1">
      <c r="A39" s="66">
        <v>5</v>
      </c>
      <c r="B39" s="65" t="s">
        <v>112</v>
      </c>
      <c r="C39" s="211" t="s">
        <v>206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210">
        <v>3</v>
      </c>
      <c r="P39" s="167"/>
      <c r="Q39" s="212">
        <f t="shared" si="0"/>
        <v>90</v>
      </c>
      <c r="R39" s="209"/>
      <c r="S39" s="208">
        <f t="shared" si="1"/>
        <v>90</v>
      </c>
      <c r="T39" s="209"/>
      <c r="U39" s="210"/>
      <c r="V39" s="167"/>
      <c r="W39" s="208">
        <f t="shared" si="2"/>
        <v>90</v>
      </c>
      <c r="X39" s="209"/>
      <c r="Y39" s="67"/>
      <c r="Z39" s="208">
        <f t="shared" si="3"/>
        <v>0</v>
      </c>
      <c r="AA39" s="209"/>
      <c r="AB39" s="208">
        <f t="shared" si="4"/>
        <v>0</v>
      </c>
      <c r="AC39" s="209"/>
      <c r="AD39" s="210"/>
      <c r="AE39" s="167"/>
      <c r="AF39" s="210"/>
      <c r="AG39" s="167"/>
      <c r="AH39" s="210"/>
      <c r="AI39" s="167"/>
      <c r="AJ39" s="208">
        <f t="shared" si="5"/>
        <v>0</v>
      </c>
      <c r="AK39" s="209"/>
      <c r="AL39" s="68" t="e">
        <f t="shared" si="11"/>
        <v>#DIV/0!</v>
      </c>
      <c r="AM39" s="166"/>
      <c r="AN39" s="167"/>
      <c r="AO39" s="210"/>
      <c r="AP39" s="167"/>
      <c r="AQ39" s="210"/>
      <c r="AR39" s="167"/>
      <c r="AS39" s="210"/>
      <c r="AT39" s="167"/>
      <c r="AU39" s="67">
        <v>3</v>
      </c>
      <c r="AV39" s="208">
        <f t="shared" si="7"/>
        <v>90</v>
      </c>
      <c r="AW39" s="209"/>
      <c r="AX39" s="208">
        <f t="shared" si="8"/>
        <v>34</v>
      </c>
      <c r="AY39" s="214"/>
      <c r="AZ39" s="210">
        <v>18</v>
      </c>
      <c r="BA39" s="167"/>
      <c r="BB39" s="210"/>
      <c r="BC39" s="167"/>
      <c r="BD39" s="210">
        <v>16</v>
      </c>
      <c r="BE39" s="167"/>
      <c r="BF39" s="208">
        <f t="shared" si="9"/>
        <v>56</v>
      </c>
      <c r="BG39" s="209"/>
      <c r="BH39" s="68">
        <f t="shared" si="10"/>
        <v>62.222222222222221</v>
      </c>
      <c r="BI39" s="166"/>
      <c r="BJ39" s="167"/>
      <c r="BK39" s="210"/>
      <c r="BL39" s="213"/>
      <c r="BM39" s="210" t="s">
        <v>102</v>
      </c>
      <c r="BN39" s="167"/>
      <c r="BO39" s="210"/>
      <c r="BP39" s="213"/>
      <c r="BQ39" s="256" t="s">
        <v>94</v>
      </c>
      <c r="BR39" s="257"/>
    </row>
    <row r="40" spans="1:70" ht="33" customHeight="1">
      <c r="A40" s="69">
        <v>6</v>
      </c>
      <c r="B40" s="65" t="s">
        <v>123</v>
      </c>
      <c r="C40" s="171" t="s">
        <v>207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>
        <v>3</v>
      </c>
      <c r="P40" s="174"/>
      <c r="Q40" s="175">
        <f t="shared" si="0"/>
        <v>90</v>
      </c>
      <c r="R40" s="174"/>
      <c r="S40" s="173">
        <f t="shared" si="1"/>
        <v>90</v>
      </c>
      <c r="T40" s="174"/>
      <c r="U40" s="173"/>
      <c r="V40" s="174"/>
      <c r="W40" s="173">
        <f t="shared" si="2"/>
        <v>90</v>
      </c>
      <c r="X40" s="174"/>
      <c r="Y40" s="70"/>
      <c r="Z40" s="173">
        <f t="shared" si="3"/>
        <v>0</v>
      </c>
      <c r="AA40" s="174"/>
      <c r="AB40" s="173">
        <f t="shared" si="4"/>
        <v>0</v>
      </c>
      <c r="AC40" s="174"/>
      <c r="AD40" s="173"/>
      <c r="AE40" s="174"/>
      <c r="AF40" s="173"/>
      <c r="AG40" s="174"/>
      <c r="AH40" s="173"/>
      <c r="AI40" s="174"/>
      <c r="AJ40" s="173">
        <f t="shared" si="5"/>
        <v>0</v>
      </c>
      <c r="AK40" s="174"/>
      <c r="AL40" s="71" t="e">
        <f t="shared" si="11"/>
        <v>#DIV/0!</v>
      </c>
      <c r="AM40" s="197"/>
      <c r="AN40" s="174"/>
      <c r="AO40" s="173"/>
      <c r="AP40" s="174"/>
      <c r="AQ40" s="173"/>
      <c r="AR40" s="174"/>
      <c r="AS40" s="173"/>
      <c r="AT40" s="174"/>
      <c r="AU40" s="70">
        <v>3</v>
      </c>
      <c r="AV40" s="173">
        <f t="shared" si="7"/>
        <v>90</v>
      </c>
      <c r="AW40" s="174"/>
      <c r="AX40" s="173">
        <f t="shared" si="8"/>
        <v>36</v>
      </c>
      <c r="AY40" s="196"/>
      <c r="AZ40" s="173">
        <v>18</v>
      </c>
      <c r="BA40" s="174"/>
      <c r="BB40" s="173"/>
      <c r="BC40" s="174"/>
      <c r="BD40" s="173">
        <v>18</v>
      </c>
      <c r="BE40" s="174"/>
      <c r="BF40" s="173">
        <f t="shared" si="9"/>
        <v>54</v>
      </c>
      <c r="BG40" s="174"/>
      <c r="BH40" s="71">
        <f t="shared" si="10"/>
        <v>60</v>
      </c>
      <c r="BI40" s="197"/>
      <c r="BJ40" s="174"/>
      <c r="BK40" s="173"/>
      <c r="BL40" s="195"/>
      <c r="BM40" s="173" t="s">
        <v>102</v>
      </c>
      <c r="BN40" s="174"/>
      <c r="BO40" s="173"/>
      <c r="BP40" s="196"/>
      <c r="BQ40" s="288" t="s">
        <v>116</v>
      </c>
      <c r="BR40" s="288"/>
    </row>
    <row r="41" spans="1:70" ht="16.5" customHeight="1">
      <c r="A41" s="64">
        <v>7</v>
      </c>
      <c r="B41" s="65" t="s">
        <v>132</v>
      </c>
      <c r="C41" s="142" t="s">
        <v>209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8</v>
      </c>
      <c r="P41" s="130"/>
      <c r="Q41" s="144">
        <f t="shared" si="0"/>
        <v>240</v>
      </c>
      <c r="R41" s="127"/>
      <c r="S41" s="126">
        <f t="shared" si="1"/>
        <v>240</v>
      </c>
      <c r="T41" s="127"/>
      <c r="U41" s="124"/>
      <c r="V41" s="130"/>
      <c r="W41" s="126">
        <f t="shared" si="2"/>
        <v>240</v>
      </c>
      <c r="X41" s="127"/>
      <c r="Y41" s="1">
        <v>4</v>
      </c>
      <c r="Z41" s="126">
        <f t="shared" si="3"/>
        <v>120</v>
      </c>
      <c r="AA41" s="127"/>
      <c r="AB41" s="126">
        <f t="shared" si="4"/>
        <v>56</v>
      </c>
      <c r="AC41" s="127"/>
      <c r="AD41" s="124">
        <v>28</v>
      </c>
      <c r="AE41" s="130"/>
      <c r="AF41" s="124"/>
      <c r="AG41" s="130"/>
      <c r="AH41" s="124">
        <v>28</v>
      </c>
      <c r="AI41" s="130"/>
      <c r="AJ41" s="126">
        <f t="shared" si="5"/>
        <v>64</v>
      </c>
      <c r="AK41" s="127"/>
      <c r="AL41" s="2">
        <f t="shared" si="11"/>
        <v>53.333333333333336</v>
      </c>
      <c r="AM41" s="141"/>
      <c r="AN41" s="130"/>
      <c r="AO41" s="124"/>
      <c r="AP41" s="130"/>
      <c r="AQ41" s="124" t="s">
        <v>92</v>
      </c>
      <c r="AR41" s="130"/>
      <c r="AS41" s="124"/>
      <c r="AT41" s="130"/>
      <c r="AU41" s="1">
        <v>4</v>
      </c>
      <c r="AV41" s="126">
        <f t="shared" si="7"/>
        <v>120</v>
      </c>
      <c r="AW41" s="127"/>
      <c r="AX41" s="126">
        <f t="shared" si="8"/>
        <v>56</v>
      </c>
      <c r="AY41" s="128"/>
      <c r="AZ41" s="124">
        <v>28</v>
      </c>
      <c r="BA41" s="130"/>
      <c r="BB41" s="124"/>
      <c r="BC41" s="130"/>
      <c r="BD41" s="124">
        <v>28</v>
      </c>
      <c r="BE41" s="130"/>
      <c r="BF41" s="126">
        <f t="shared" si="9"/>
        <v>64</v>
      </c>
      <c r="BG41" s="127"/>
      <c r="BH41" s="2">
        <f t="shared" si="10"/>
        <v>53.333333333333336</v>
      </c>
      <c r="BI41" s="141"/>
      <c r="BJ41" s="130"/>
      <c r="BK41" s="124"/>
      <c r="BL41" s="125"/>
      <c r="BM41" s="124" t="s">
        <v>102</v>
      </c>
      <c r="BN41" s="130"/>
      <c r="BO41" s="124"/>
      <c r="BP41" s="125"/>
      <c r="BQ41" s="288" t="s">
        <v>116</v>
      </c>
      <c r="BR41" s="288"/>
    </row>
    <row r="42" spans="1:70" ht="39.75" customHeight="1">
      <c r="A42" s="64">
        <v>8</v>
      </c>
      <c r="B42" s="65" t="s">
        <v>210</v>
      </c>
      <c r="C42" s="142" t="s">
        <v>211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24">
        <v>1.5</v>
      </c>
      <c r="P42" s="130"/>
      <c r="Q42" s="144">
        <f t="shared" si="0"/>
        <v>45</v>
      </c>
      <c r="R42" s="127"/>
      <c r="S42" s="126">
        <f t="shared" si="1"/>
        <v>45</v>
      </c>
      <c r="T42" s="127"/>
      <c r="U42" s="124"/>
      <c r="V42" s="130"/>
      <c r="W42" s="126">
        <f t="shared" si="2"/>
        <v>45</v>
      </c>
      <c r="X42" s="127"/>
      <c r="Y42" s="1"/>
      <c r="Z42" s="126">
        <f t="shared" si="3"/>
        <v>0</v>
      </c>
      <c r="AA42" s="127"/>
      <c r="AB42" s="126">
        <f t="shared" si="4"/>
        <v>0</v>
      </c>
      <c r="AC42" s="127"/>
      <c r="AD42" s="124"/>
      <c r="AE42" s="130"/>
      <c r="AF42" s="124"/>
      <c r="AG42" s="130"/>
      <c r="AH42" s="124"/>
      <c r="AI42" s="130"/>
      <c r="AJ42" s="126">
        <f t="shared" si="5"/>
        <v>0</v>
      </c>
      <c r="AK42" s="127"/>
      <c r="AL42" s="2" t="e">
        <f t="shared" si="11"/>
        <v>#DIV/0!</v>
      </c>
      <c r="AM42" s="141"/>
      <c r="AN42" s="130"/>
      <c r="AO42" s="124"/>
      <c r="AP42" s="130"/>
      <c r="AQ42" s="124"/>
      <c r="AR42" s="130"/>
      <c r="AS42" s="124"/>
      <c r="AT42" s="130"/>
      <c r="AU42" s="1">
        <v>1.5</v>
      </c>
      <c r="AV42" s="126">
        <f t="shared" si="7"/>
        <v>45</v>
      </c>
      <c r="AW42" s="127"/>
      <c r="AX42" s="126">
        <f t="shared" si="8"/>
        <v>0</v>
      </c>
      <c r="AY42" s="128"/>
      <c r="AZ42" s="124"/>
      <c r="BA42" s="130"/>
      <c r="BB42" s="124"/>
      <c r="BC42" s="130"/>
      <c r="BD42" s="124"/>
      <c r="BE42" s="130"/>
      <c r="BF42" s="126">
        <f t="shared" si="9"/>
        <v>45</v>
      </c>
      <c r="BG42" s="127"/>
      <c r="BH42" s="2">
        <f t="shared" si="10"/>
        <v>100</v>
      </c>
      <c r="BI42" s="141">
        <v>2</v>
      </c>
      <c r="BJ42" s="130"/>
      <c r="BK42" s="124"/>
      <c r="BL42" s="125"/>
      <c r="BM42" s="124"/>
      <c r="BN42" s="130"/>
      <c r="BO42" s="124" t="s">
        <v>97</v>
      </c>
      <c r="BP42" s="125"/>
      <c r="BQ42" s="288" t="s">
        <v>116</v>
      </c>
      <c r="BR42" s="288"/>
    </row>
    <row r="43" spans="1:70" ht="16.5" customHeight="1">
      <c r="A43" s="74"/>
      <c r="B43" s="75"/>
      <c r="C43" s="140" t="s">
        <v>135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23"/>
      <c r="O43" s="144">
        <f>SUM(O35:P42)</f>
        <v>66</v>
      </c>
      <c r="P43" s="127"/>
      <c r="Q43" s="144">
        <f>SUM(Q35:R42)</f>
        <v>1980</v>
      </c>
      <c r="R43" s="127"/>
      <c r="S43" s="144">
        <f>SUM(S35:T42)</f>
        <v>975</v>
      </c>
      <c r="T43" s="127"/>
      <c r="U43" s="144">
        <f>SUM(U35:V42)</f>
        <v>28.5</v>
      </c>
      <c r="V43" s="127"/>
      <c r="W43" s="144">
        <f>SUM(W35:X42)</f>
        <v>975</v>
      </c>
      <c r="X43" s="127"/>
      <c r="Y43" s="76">
        <f>SUM(Y35:Y42)</f>
        <v>15</v>
      </c>
      <c r="Z43" s="154">
        <f>SUM(Z35:AA42)</f>
        <v>450</v>
      </c>
      <c r="AA43" s="123"/>
      <c r="AB43" s="144">
        <f>SUM(AB35:AC42)</f>
        <v>176</v>
      </c>
      <c r="AC43" s="127"/>
      <c r="AD43" s="144">
        <f>SUM(AD35:AE42)</f>
        <v>66</v>
      </c>
      <c r="AE43" s="127"/>
      <c r="AF43" s="144">
        <f>SUM(AF35:AG42)</f>
        <v>0</v>
      </c>
      <c r="AG43" s="127"/>
      <c r="AH43" s="144">
        <f>SUM(AH35:AI42)</f>
        <v>110</v>
      </c>
      <c r="AI43" s="127"/>
      <c r="AJ43" s="144">
        <f>SUM(AJ35:AK42)</f>
        <v>274</v>
      </c>
      <c r="AK43" s="127"/>
      <c r="AL43" s="2">
        <f t="shared" si="11"/>
        <v>60.888888888888893</v>
      </c>
      <c r="AM43" s="141"/>
      <c r="AN43" s="130"/>
      <c r="AO43" s="124"/>
      <c r="AP43" s="130"/>
      <c r="AQ43" s="124"/>
      <c r="AR43" s="130"/>
      <c r="AS43" s="124"/>
      <c r="AT43" s="130"/>
      <c r="AU43" s="76">
        <f>SUM(AU35:AU42)</f>
        <v>17.5</v>
      </c>
      <c r="AV43" s="154">
        <f>SUM(AV35:AW42)</f>
        <v>525</v>
      </c>
      <c r="AW43" s="123"/>
      <c r="AX43" s="144">
        <f>SUM(AX35:AY42)</f>
        <v>186</v>
      </c>
      <c r="AY43" s="127"/>
      <c r="AZ43" s="144">
        <f>SUM(AZ35:BA42)</f>
        <v>64</v>
      </c>
      <c r="BA43" s="127"/>
      <c r="BB43" s="144">
        <f>SUM(BB35:BC42)</f>
        <v>0</v>
      </c>
      <c r="BC43" s="127"/>
      <c r="BD43" s="144">
        <f>SUM(BD35:BE42)</f>
        <v>122</v>
      </c>
      <c r="BE43" s="127"/>
      <c r="BF43" s="144">
        <f>SUM(BF35:BG42)</f>
        <v>339</v>
      </c>
      <c r="BG43" s="127"/>
      <c r="BH43" s="77"/>
      <c r="BI43" s="158"/>
      <c r="BJ43" s="123"/>
      <c r="BK43" s="140"/>
      <c r="BL43" s="123"/>
      <c r="BM43" s="140"/>
      <c r="BN43" s="123"/>
      <c r="BO43" s="140"/>
      <c r="BP43" s="123"/>
      <c r="BQ43" s="122"/>
      <c r="BR43" s="123"/>
    </row>
    <row r="44" spans="1:70" ht="14.25" customHeight="1" thickBot="1">
      <c r="A44" s="147" t="s">
        <v>143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9"/>
    </row>
    <row r="45" spans="1:70" ht="16.5" customHeight="1" thickBot="1">
      <c r="A45" s="64">
        <v>9</v>
      </c>
      <c r="B45" s="65" t="s">
        <v>144</v>
      </c>
      <c r="C45" s="142" t="s">
        <v>145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24">
        <v>3</v>
      </c>
      <c r="P45" s="130"/>
      <c r="Q45" s="144">
        <f t="shared" ref="Q45:Q51" si="12">O45*30</f>
        <v>90</v>
      </c>
      <c r="R45" s="127"/>
      <c r="S45" s="126">
        <f t="shared" ref="S45:S51" si="13">W45</f>
        <v>90</v>
      </c>
      <c r="T45" s="127"/>
      <c r="U45" s="124"/>
      <c r="V45" s="130"/>
      <c r="W45" s="126">
        <f t="shared" ref="W45:W51" si="14">Z45+AV45</f>
        <v>90</v>
      </c>
      <c r="X45" s="127"/>
      <c r="Y45" s="1">
        <v>3</v>
      </c>
      <c r="Z45" s="126">
        <f t="shared" ref="Z45:Z51" si="15">Y45*30</f>
        <v>90</v>
      </c>
      <c r="AA45" s="127"/>
      <c r="AB45" s="126">
        <f t="shared" ref="AB45:AB51" si="16">AD45+AF45+AH45</f>
        <v>30</v>
      </c>
      <c r="AC45" s="127"/>
      <c r="AD45" s="124">
        <v>16</v>
      </c>
      <c r="AE45" s="130"/>
      <c r="AF45" s="124"/>
      <c r="AG45" s="130"/>
      <c r="AH45" s="124">
        <v>14</v>
      </c>
      <c r="AI45" s="130"/>
      <c r="AJ45" s="126">
        <f t="shared" ref="AJ45:AJ51" si="17">Z45-AB45</f>
        <v>60</v>
      </c>
      <c r="AK45" s="127"/>
      <c r="AL45" s="2">
        <f t="shared" ref="AL45:AL52" si="18">AJ45/Z45*100</f>
        <v>66.666666666666657</v>
      </c>
      <c r="AM45" s="141"/>
      <c r="AN45" s="130"/>
      <c r="AO45" s="124"/>
      <c r="AP45" s="130"/>
      <c r="AQ45" s="124"/>
      <c r="AR45" s="130"/>
      <c r="AS45" s="124" t="s">
        <v>93</v>
      </c>
      <c r="AT45" s="130"/>
      <c r="AU45" s="1"/>
      <c r="AV45" s="126">
        <f t="shared" ref="AV45:AV51" si="19">AU45*30</f>
        <v>0</v>
      </c>
      <c r="AW45" s="127"/>
      <c r="AX45" s="126">
        <f t="shared" ref="AX45:AX51" si="20">AZ45+BB45+BD45</f>
        <v>0</v>
      </c>
      <c r="AY45" s="128"/>
      <c r="AZ45" s="124"/>
      <c r="BA45" s="130"/>
      <c r="BB45" s="124"/>
      <c r="BC45" s="130"/>
      <c r="BD45" s="124"/>
      <c r="BE45" s="130"/>
      <c r="BF45" s="126">
        <f t="shared" ref="BF45:BF51" si="21">AV45-AX45</f>
        <v>0</v>
      </c>
      <c r="BG45" s="127"/>
      <c r="BH45" s="2" t="e">
        <f t="shared" ref="BH45:BH52" si="22">BF45/AV45*100</f>
        <v>#DIV/0!</v>
      </c>
      <c r="BI45" s="169"/>
      <c r="BJ45" s="170"/>
      <c r="BK45" s="124"/>
      <c r="BL45" s="125"/>
      <c r="BM45" s="124"/>
      <c r="BN45" s="130"/>
      <c r="BO45" s="124"/>
      <c r="BP45" s="125"/>
      <c r="BQ45" s="120" t="s">
        <v>146</v>
      </c>
      <c r="BR45" s="121"/>
    </row>
    <row r="46" spans="1:70" ht="15.75" customHeight="1">
      <c r="A46" s="64">
        <v>10</v>
      </c>
      <c r="B46" s="65" t="s">
        <v>147</v>
      </c>
      <c r="C46" s="142" t="s">
        <v>221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3</v>
      </c>
      <c r="P46" s="130"/>
      <c r="Q46" s="144">
        <f t="shared" si="12"/>
        <v>90</v>
      </c>
      <c r="R46" s="127"/>
      <c r="S46" s="126">
        <f t="shared" si="13"/>
        <v>90</v>
      </c>
      <c r="T46" s="127"/>
      <c r="U46" s="124"/>
      <c r="V46" s="130"/>
      <c r="W46" s="126">
        <f t="shared" si="14"/>
        <v>90</v>
      </c>
      <c r="X46" s="127"/>
      <c r="Y46" s="1"/>
      <c r="Z46" s="126">
        <f t="shared" si="15"/>
        <v>0</v>
      </c>
      <c r="AA46" s="127"/>
      <c r="AB46" s="126">
        <f t="shared" si="16"/>
        <v>0</v>
      </c>
      <c r="AC46" s="127"/>
      <c r="AD46" s="124"/>
      <c r="AE46" s="130"/>
      <c r="AF46" s="124"/>
      <c r="AG46" s="130"/>
      <c r="AH46" s="124"/>
      <c r="AI46" s="130"/>
      <c r="AJ46" s="126">
        <f t="shared" si="17"/>
        <v>0</v>
      </c>
      <c r="AK46" s="127"/>
      <c r="AL46" s="2" t="e">
        <f t="shared" si="18"/>
        <v>#DIV/0!</v>
      </c>
      <c r="AM46" s="141"/>
      <c r="AN46" s="130"/>
      <c r="AO46" s="124"/>
      <c r="AP46" s="130"/>
      <c r="AQ46" s="124"/>
      <c r="AR46" s="130"/>
      <c r="AS46" s="124"/>
      <c r="AT46" s="130"/>
      <c r="AU46" s="1">
        <v>3</v>
      </c>
      <c r="AV46" s="126">
        <f t="shared" si="19"/>
        <v>90</v>
      </c>
      <c r="AW46" s="127"/>
      <c r="AX46" s="126">
        <f t="shared" si="20"/>
        <v>30</v>
      </c>
      <c r="AY46" s="128"/>
      <c r="AZ46" s="124">
        <v>16</v>
      </c>
      <c r="BA46" s="130"/>
      <c r="BB46" s="124"/>
      <c r="BC46" s="130"/>
      <c r="BD46" s="124">
        <v>14</v>
      </c>
      <c r="BE46" s="130"/>
      <c r="BF46" s="126">
        <f t="shared" si="21"/>
        <v>60</v>
      </c>
      <c r="BG46" s="127"/>
      <c r="BH46" s="2">
        <f t="shared" si="22"/>
        <v>66.666666666666657</v>
      </c>
      <c r="BI46" s="141"/>
      <c r="BJ46" s="130"/>
      <c r="BK46" s="124"/>
      <c r="BL46" s="125"/>
      <c r="BM46" s="124"/>
      <c r="BN46" s="130"/>
      <c r="BO46" s="124" t="s">
        <v>111</v>
      </c>
      <c r="BP46" s="125"/>
      <c r="BQ46" s="120" t="s">
        <v>146</v>
      </c>
      <c r="BR46" s="121"/>
    </row>
    <row r="47" spans="1:70" ht="32.25" customHeight="1">
      <c r="A47" s="64">
        <v>11</v>
      </c>
      <c r="B47" s="65" t="s">
        <v>157</v>
      </c>
      <c r="C47" s="142" t="s">
        <v>223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3</v>
      </c>
      <c r="P47" s="130"/>
      <c r="Q47" s="144">
        <f t="shared" si="12"/>
        <v>90</v>
      </c>
      <c r="R47" s="127"/>
      <c r="S47" s="126">
        <f t="shared" si="13"/>
        <v>90</v>
      </c>
      <c r="T47" s="127"/>
      <c r="U47" s="124"/>
      <c r="V47" s="130"/>
      <c r="W47" s="126">
        <f t="shared" si="14"/>
        <v>90</v>
      </c>
      <c r="X47" s="127"/>
      <c r="Y47" s="1">
        <v>3</v>
      </c>
      <c r="Z47" s="126">
        <f t="shared" si="15"/>
        <v>90</v>
      </c>
      <c r="AA47" s="127"/>
      <c r="AB47" s="126">
        <f t="shared" si="16"/>
        <v>30</v>
      </c>
      <c r="AC47" s="127"/>
      <c r="AD47" s="124">
        <v>16</v>
      </c>
      <c r="AE47" s="130"/>
      <c r="AF47" s="124"/>
      <c r="AG47" s="130"/>
      <c r="AH47" s="124">
        <v>14</v>
      </c>
      <c r="AI47" s="130"/>
      <c r="AJ47" s="126">
        <f t="shared" si="17"/>
        <v>60</v>
      </c>
      <c r="AK47" s="127"/>
      <c r="AL47" s="2">
        <f t="shared" si="18"/>
        <v>66.666666666666657</v>
      </c>
      <c r="AM47" s="141"/>
      <c r="AN47" s="130"/>
      <c r="AO47" s="124"/>
      <c r="AP47" s="130"/>
      <c r="AQ47" s="124"/>
      <c r="AR47" s="130"/>
      <c r="AS47" s="124" t="s">
        <v>93</v>
      </c>
      <c r="AT47" s="130"/>
      <c r="AU47" s="1"/>
      <c r="AV47" s="126">
        <f t="shared" si="19"/>
        <v>0</v>
      </c>
      <c r="AW47" s="127"/>
      <c r="AX47" s="126">
        <f t="shared" si="20"/>
        <v>0</v>
      </c>
      <c r="AY47" s="128"/>
      <c r="AZ47" s="124"/>
      <c r="BA47" s="130"/>
      <c r="BB47" s="124"/>
      <c r="BC47" s="130"/>
      <c r="BD47" s="124"/>
      <c r="BE47" s="130"/>
      <c r="BF47" s="126">
        <f t="shared" si="21"/>
        <v>0</v>
      </c>
      <c r="BG47" s="127"/>
      <c r="BH47" s="2" t="e">
        <f t="shared" si="22"/>
        <v>#DIV/0!</v>
      </c>
      <c r="BI47" s="141"/>
      <c r="BJ47" s="130"/>
      <c r="BK47" s="124"/>
      <c r="BL47" s="125"/>
      <c r="BM47" s="124"/>
      <c r="BN47" s="130"/>
      <c r="BO47" s="124"/>
      <c r="BP47" s="125"/>
      <c r="BQ47" s="129"/>
      <c r="BR47" s="130"/>
    </row>
    <row r="48" spans="1:70" ht="32.25" customHeight="1">
      <c r="A48" s="64">
        <v>12</v>
      </c>
      <c r="B48" s="65" t="s">
        <v>159</v>
      </c>
      <c r="C48" s="142" t="s">
        <v>225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4</v>
      </c>
      <c r="P48" s="130"/>
      <c r="Q48" s="144">
        <f t="shared" si="12"/>
        <v>120</v>
      </c>
      <c r="R48" s="127"/>
      <c r="S48" s="126">
        <f t="shared" si="13"/>
        <v>120</v>
      </c>
      <c r="T48" s="127"/>
      <c r="U48" s="124"/>
      <c r="V48" s="130"/>
      <c r="W48" s="126">
        <f t="shared" si="14"/>
        <v>120</v>
      </c>
      <c r="X48" s="127"/>
      <c r="Y48" s="1">
        <v>4</v>
      </c>
      <c r="Z48" s="126">
        <f t="shared" si="15"/>
        <v>120</v>
      </c>
      <c r="AA48" s="127"/>
      <c r="AB48" s="126">
        <f t="shared" si="16"/>
        <v>40</v>
      </c>
      <c r="AC48" s="127"/>
      <c r="AD48" s="124">
        <v>20</v>
      </c>
      <c r="AE48" s="130"/>
      <c r="AF48" s="124"/>
      <c r="AG48" s="130"/>
      <c r="AH48" s="124">
        <v>20</v>
      </c>
      <c r="AI48" s="130"/>
      <c r="AJ48" s="126">
        <f t="shared" si="17"/>
        <v>80</v>
      </c>
      <c r="AK48" s="127"/>
      <c r="AL48" s="2">
        <f t="shared" si="18"/>
        <v>66.666666666666657</v>
      </c>
      <c r="AM48" s="141"/>
      <c r="AN48" s="130"/>
      <c r="AO48" s="124"/>
      <c r="AP48" s="130"/>
      <c r="AQ48" s="124"/>
      <c r="AR48" s="130"/>
      <c r="AS48" s="124" t="s">
        <v>93</v>
      </c>
      <c r="AT48" s="130"/>
      <c r="AU48" s="1"/>
      <c r="AV48" s="126">
        <f t="shared" si="19"/>
        <v>0</v>
      </c>
      <c r="AW48" s="127"/>
      <c r="AX48" s="126">
        <f t="shared" si="20"/>
        <v>0</v>
      </c>
      <c r="AY48" s="128"/>
      <c r="AZ48" s="124"/>
      <c r="BA48" s="130"/>
      <c r="BB48" s="124"/>
      <c r="BC48" s="130"/>
      <c r="BD48" s="124"/>
      <c r="BE48" s="130"/>
      <c r="BF48" s="126">
        <f t="shared" si="21"/>
        <v>0</v>
      </c>
      <c r="BG48" s="127"/>
      <c r="BH48" s="2" t="e">
        <f t="shared" si="22"/>
        <v>#DIV/0!</v>
      </c>
      <c r="BI48" s="141"/>
      <c r="BJ48" s="130"/>
      <c r="BK48" s="124"/>
      <c r="BL48" s="125"/>
      <c r="BM48" s="124"/>
      <c r="BN48" s="130"/>
      <c r="BO48" s="124"/>
      <c r="BP48" s="125"/>
      <c r="BQ48" s="289" t="s">
        <v>116</v>
      </c>
      <c r="BR48" s="167"/>
    </row>
    <row r="49" spans="1:70" ht="32.25" customHeight="1">
      <c r="A49" s="64">
        <v>13</v>
      </c>
      <c r="B49" s="65" t="s">
        <v>227</v>
      </c>
      <c r="C49" s="142" t="s">
        <v>228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3.5</v>
      </c>
      <c r="P49" s="130"/>
      <c r="Q49" s="144">
        <f t="shared" si="12"/>
        <v>105</v>
      </c>
      <c r="R49" s="127"/>
      <c r="S49" s="126">
        <f t="shared" si="13"/>
        <v>105</v>
      </c>
      <c r="T49" s="127"/>
      <c r="U49" s="124"/>
      <c r="V49" s="130"/>
      <c r="W49" s="126">
        <f t="shared" si="14"/>
        <v>105</v>
      </c>
      <c r="X49" s="127"/>
      <c r="Y49" s="1">
        <v>3.5</v>
      </c>
      <c r="Z49" s="126">
        <f t="shared" si="15"/>
        <v>105</v>
      </c>
      <c r="AA49" s="127"/>
      <c r="AB49" s="126">
        <f t="shared" si="16"/>
        <v>38</v>
      </c>
      <c r="AC49" s="127"/>
      <c r="AD49" s="124">
        <v>20</v>
      </c>
      <c r="AE49" s="130"/>
      <c r="AF49" s="124"/>
      <c r="AG49" s="130"/>
      <c r="AH49" s="124">
        <v>18</v>
      </c>
      <c r="AI49" s="130"/>
      <c r="AJ49" s="126">
        <f t="shared" si="17"/>
        <v>67</v>
      </c>
      <c r="AK49" s="127"/>
      <c r="AL49" s="2">
        <f t="shared" si="18"/>
        <v>63.809523809523803</v>
      </c>
      <c r="AM49" s="141"/>
      <c r="AN49" s="130"/>
      <c r="AO49" s="124"/>
      <c r="AP49" s="130"/>
      <c r="AQ49" s="124" t="s">
        <v>92</v>
      </c>
      <c r="AR49" s="130"/>
      <c r="AS49" s="124"/>
      <c r="AT49" s="130"/>
      <c r="AU49" s="1"/>
      <c r="AV49" s="126">
        <f t="shared" si="19"/>
        <v>0</v>
      </c>
      <c r="AW49" s="127"/>
      <c r="AX49" s="126">
        <f t="shared" si="20"/>
        <v>0</v>
      </c>
      <c r="AY49" s="128"/>
      <c r="AZ49" s="124"/>
      <c r="BA49" s="130"/>
      <c r="BB49" s="124"/>
      <c r="BC49" s="130"/>
      <c r="BD49" s="124"/>
      <c r="BE49" s="130"/>
      <c r="BF49" s="126">
        <f t="shared" si="21"/>
        <v>0</v>
      </c>
      <c r="BG49" s="127"/>
      <c r="BH49" s="2" t="e">
        <f t="shared" si="22"/>
        <v>#DIV/0!</v>
      </c>
      <c r="BI49" s="141"/>
      <c r="BJ49" s="130"/>
      <c r="BK49" s="124"/>
      <c r="BL49" s="125"/>
      <c r="BM49" s="124"/>
      <c r="BN49" s="130"/>
      <c r="BO49" s="124"/>
      <c r="BP49" s="125"/>
      <c r="BQ49" s="288" t="s">
        <v>116</v>
      </c>
      <c r="BR49" s="288"/>
    </row>
    <row r="50" spans="1:70" ht="15.75" customHeight="1">
      <c r="A50" s="64">
        <v>14</v>
      </c>
      <c r="B50" s="65" t="s">
        <v>230</v>
      </c>
      <c r="C50" s="142" t="s">
        <v>231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24">
        <v>4.5</v>
      </c>
      <c r="P50" s="130"/>
      <c r="Q50" s="144">
        <f t="shared" si="12"/>
        <v>135</v>
      </c>
      <c r="R50" s="127"/>
      <c r="S50" s="126">
        <f t="shared" si="13"/>
        <v>135</v>
      </c>
      <c r="T50" s="127"/>
      <c r="U50" s="124"/>
      <c r="V50" s="130"/>
      <c r="W50" s="126">
        <f t="shared" si="14"/>
        <v>135</v>
      </c>
      <c r="X50" s="127"/>
      <c r="Y50" s="1"/>
      <c r="Z50" s="126">
        <f t="shared" si="15"/>
        <v>0</v>
      </c>
      <c r="AA50" s="127"/>
      <c r="AB50" s="126">
        <f t="shared" si="16"/>
        <v>0</v>
      </c>
      <c r="AC50" s="127"/>
      <c r="AD50" s="124"/>
      <c r="AE50" s="130"/>
      <c r="AF50" s="124"/>
      <c r="AG50" s="130"/>
      <c r="AH50" s="124"/>
      <c r="AI50" s="130"/>
      <c r="AJ50" s="126">
        <f t="shared" si="17"/>
        <v>0</v>
      </c>
      <c r="AK50" s="127"/>
      <c r="AL50" s="2" t="e">
        <f t="shared" si="18"/>
        <v>#DIV/0!</v>
      </c>
      <c r="AM50" s="141"/>
      <c r="AN50" s="130"/>
      <c r="AO50" s="124"/>
      <c r="AP50" s="130"/>
      <c r="AQ50" s="124"/>
      <c r="AR50" s="130"/>
      <c r="AS50" s="124"/>
      <c r="AT50" s="130"/>
      <c r="AU50" s="1">
        <v>4.5</v>
      </c>
      <c r="AV50" s="126">
        <f t="shared" si="19"/>
        <v>135</v>
      </c>
      <c r="AW50" s="127"/>
      <c r="AX50" s="126">
        <f t="shared" si="20"/>
        <v>46</v>
      </c>
      <c r="AY50" s="128"/>
      <c r="AZ50" s="124">
        <v>24</v>
      </c>
      <c r="BA50" s="130"/>
      <c r="BB50" s="124"/>
      <c r="BC50" s="130"/>
      <c r="BD50" s="124">
        <v>22</v>
      </c>
      <c r="BE50" s="130"/>
      <c r="BF50" s="126">
        <f t="shared" si="21"/>
        <v>89</v>
      </c>
      <c r="BG50" s="127"/>
      <c r="BH50" s="2">
        <f t="shared" si="22"/>
        <v>65.925925925925924</v>
      </c>
      <c r="BI50" s="141"/>
      <c r="BJ50" s="130"/>
      <c r="BK50" s="124"/>
      <c r="BL50" s="125"/>
      <c r="BM50" s="124"/>
      <c r="BN50" s="130"/>
      <c r="BO50" s="124" t="s">
        <v>111</v>
      </c>
      <c r="BP50" s="125"/>
      <c r="BQ50" s="129"/>
      <c r="BR50" s="130"/>
    </row>
    <row r="51" spans="1:70" ht="15.75" customHeight="1">
      <c r="A51" s="64">
        <v>15</v>
      </c>
      <c r="B51" s="65" t="s">
        <v>233</v>
      </c>
      <c r="C51" s="142" t="s">
        <v>234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24">
        <v>3.5</v>
      </c>
      <c r="P51" s="130"/>
      <c r="Q51" s="144">
        <f t="shared" si="12"/>
        <v>105</v>
      </c>
      <c r="R51" s="127"/>
      <c r="S51" s="126">
        <f t="shared" si="13"/>
        <v>105</v>
      </c>
      <c r="T51" s="127"/>
      <c r="U51" s="124"/>
      <c r="V51" s="130"/>
      <c r="W51" s="126">
        <f t="shared" si="14"/>
        <v>105</v>
      </c>
      <c r="X51" s="127"/>
      <c r="Y51" s="1"/>
      <c r="Z51" s="126">
        <f t="shared" si="15"/>
        <v>0</v>
      </c>
      <c r="AA51" s="127"/>
      <c r="AB51" s="126">
        <f t="shared" si="16"/>
        <v>0</v>
      </c>
      <c r="AC51" s="127"/>
      <c r="AD51" s="124"/>
      <c r="AE51" s="130"/>
      <c r="AF51" s="124"/>
      <c r="AG51" s="130"/>
      <c r="AH51" s="124"/>
      <c r="AI51" s="130"/>
      <c r="AJ51" s="126">
        <f t="shared" si="17"/>
        <v>0</v>
      </c>
      <c r="AK51" s="127"/>
      <c r="AL51" s="2" t="e">
        <f t="shared" si="18"/>
        <v>#DIV/0!</v>
      </c>
      <c r="AM51" s="141"/>
      <c r="AN51" s="130"/>
      <c r="AO51" s="124"/>
      <c r="AP51" s="130"/>
      <c r="AQ51" s="124"/>
      <c r="AR51" s="130"/>
      <c r="AS51" s="124"/>
      <c r="AT51" s="130"/>
      <c r="AU51" s="1">
        <v>3.5</v>
      </c>
      <c r="AV51" s="126">
        <f t="shared" si="19"/>
        <v>105</v>
      </c>
      <c r="AW51" s="127"/>
      <c r="AX51" s="126">
        <f t="shared" si="20"/>
        <v>40</v>
      </c>
      <c r="AY51" s="128"/>
      <c r="AZ51" s="124">
        <v>20</v>
      </c>
      <c r="BA51" s="130"/>
      <c r="BB51" s="124"/>
      <c r="BC51" s="130"/>
      <c r="BD51" s="124">
        <v>20</v>
      </c>
      <c r="BE51" s="130"/>
      <c r="BF51" s="126">
        <f t="shared" si="21"/>
        <v>65</v>
      </c>
      <c r="BG51" s="127"/>
      <c r="BH51" s="2">
        <f t="shared" si="22"/>
        <v>61.904761904761905</v>
      </c>
      <c r="BI51" s="141"/>
      <c r="BJ51" s="130"/>
      <c r="BK51" s="124"/>
      <c r="BL51" s="125"/>
      <c r="BM51" s="124"/>
      <c r="BN51" s="130"/>
      <c r="BO51" s="124" t="s">
        <v>97</v>
      </c>
      <c r="BP51" s="125"/>
      <c r="BQ51" s="289" t="s">
        <v>116</v>
      </c>
      <c r="BR51" s="167"/>
    </row>
    <row r="52" spans="1:70" ht="15.75" customHeight="1">
      <c r="A52" s="74"/>
      <c r="B52" s="75"/>
      <c r="C52" s="140" t="s">
        <v>135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23"/>
      <c r="O52" s="154">
        <f>SUM(O45:P51)</f>
        <v>24.5</v>
      </c>
      <c r="P52" s="123"/>
      <c r="Q52" s="154">
        <f>SUM(Q45:R51)</f>
        <v>735</v>
      </c>
      <c r="R52" s="123"/>
      <c r="S52" s="154">
        <f>SUM(S45:T51)</f>
        <v>735</v>
      </c>
      <c r="T52" s="123"/>
      <c r="U52" s="154">
        <f>SUM(U45:V51)</f>
        <v>0</v>
      </c>
      <c r="V52" s="123"/>
      <c r="W52" s="154">
        <f>SUM(W45:X51)</f>
        <v>735</v>
      </c>
      <c r="X52" s="123"/>
      <c r="Y52" s="76">
        <f>SUM(Y45:Y51)</f>
        <v>13.5</v>
      </c>
      <c r="Z52" s="154">
        <f>SUM(Z45:AA51)</f>
        <v>405</v>
      </c>
      <c r="AA52" s="123"/>
      <c r="AB52" s="154">
        <f>SUM(AB45:AC51)</f>
        <v>138</v>
      </c>
      <c r="AC52" s="123"/>
      <c r="AD52" s="154">
        <f>SUM(AD45:AE51)</f>
        <v>72</v>
      </c>
      <c r="AE52" s="123"/>
      <c r="AF52" s="154">
        <f>SUM(AF45:AG51)</f>
        <v>0</v>
      </c>
      <c r="AG52" s="123"/>
      <c r="AH52" s="154">
        <f>SUM(AH45:AI51)</f>
        <v>66</v>
      </c>
      <c r="AI52" s="123"/>
      <c r="AJ52" s="154">
        <f>SUM(AJ45:AK51)</f>
        <v>267</v>
      </c>
      <c r="AK52" s="123"/>
      <c r="AL52" s="2">
        <f t="shared" si="18"/>
        <v>65.925925925925924</v>
      </c>
      <c r="AM52" s="141"/>
      <c r="AN52" s="130"/>
      <c r="AO52" s="124"/>
      <c r="AP52" s="130"/>
      <c r="AQ52" s="124"/>
      <c r="AR52" s="130"/>
      <c r="AS52" s="124"/>
      <c r="AT52" s="130"/>
      <c r="AU52" s="76">
        <f>SUM(AU45:AU51)</f>
        <v>11</v>
      </c>
      <c r="AV52" s="154">
        <f>SUM(AV45:AW51)</f>
        <v>330</v>
      </c>
      <c r="AW52" s="123"/>
      <c r="AX52" s="154">
        <f>SUM(AX45:AY51)</f>
        <v>116</v>
      </c>
      <c r="AY52" s="123"/>
      <c r="AZ52" s="154">
        <f>SUM(AZ45:BA51)</f>
        <v>60</v>
      </c>
      <c r="BA52" s="123"/>
      <c r="BB52" s="154">
        <f>SUM(BB45:BC51)</f>
        <v>0</v>
      </c>
      <c r="BC52" s="123"/>
      <c r="BD52" s="154">
        <f>SUM(BD45:BE51)</f>
        <v>56</v>
      </c>
      <c r="BE52" s="123"/>
      <c r="BF52" s="154">
        <f>SUM(BF45:BG51)</f>
        <v>214</v>
      </c>
      <c r="BG52" s="123"/>
      <c r="BH52" s="2">
        <f t="shared" si="22"/>
        <v>64.848484848484844</v>
      </c>
      <c r="BI52" s="141"/>
      <c r="BJ52" s="130"/>
      <c r="BK52" s="140"/>
      <c r="BL52" s="123"/>
      <c r="BM52" s="140"/>
      <c r="BN52" s="123"/>
      <c r="BO52" s="140"/>
      <c r="BP52" s="123"/>
      <c r="BQ52" s="122"/>
      <c r="BR52" s="123"/>
    </row>
    <row r="53" spans="1:70" ht="16.5" customHeight="1">
      <c r="A53" s="147" t="s">
        <v>165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9"/>
    </row>
    <row r="54" spans="1:70" ht="15.75" customHeight="1">
      <c r="A54" s="64">
        <v>16</v>
      </c>
      <c r="B54" s="65" t="s">
        <v>138</v>
      </c>
      <c r="C54" s="142" t="s">
        <v>166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24">
        <v>3</v>
      </c>
      <c r="P54" s="130"/>
      <c r="Q54" s="144">
        <f t="shared" ref="Q54:Q56" si="23">O54*30</f>
        <v>90</v>
      </c>
      <c r="R54" s="127"/>
      <c r="S54" s="126">
        <f t="shared" ref="S54:S56" si="24">W54</f>
        <v>90</v>
      </c>
      <c r="T54" s="127"/>
      <c r="U54" s="124"/>
      <c r="V54" s="130"/>
      <c r="W54" s="126">
        <f t="shared" ref="W54:W56" si="25">Z54+AV54</f>
        <v>90</v>
      </c>
      <c r="X54" s="127"/>
      <c r="Y54" s="1"/>
      <c r="Z54" s="126">
        <f t="shared" ref="Z54:Z56" si="26">Y54*30</f>
        <v>0</v>
      </c>
      <c r="AA54" s="127"/>
      <c r="AB54" s="126">
        <f t="shared" ref="AB54:AB56" si="27">AD54+AF54+AH54</f>
        <v>0</v>
      </c>
      <c r="AC54" s="127"/>
      <c r="AD54" s="124"/>
      <c r="AE54" s="130"/>
      <c r="AF54" s="124"/>
      <c r="AG54" s="130"/>
      <c r="AH54" s="124"/>
      <c r="AI54" s="130"/>
      <c r="AJ54" s="126">
        <f t="shared" ref="AJ54:AJ56" si="28">Z54-AB54</f>
        <v>0</v>
      </c>
      <c r="AK54" s="127"/>
      <c r="AL54" s="2" t="e">
        <f t="shared" ref="AL54:AL56" si="29">AJ54/Z54*100</f>
        <v>#DIV/0!</v>
      </c>
      <c r="AM54" s="141"/>
      <c r="AN54" s="130"/>
      <c r="AO54" s="124"/>
      <c r="AP54" s="130"/>
      <c r="AQ54" s="124"/>
      <c r="AR54" s="130"/>
      <c r="AS54" s="124"/>
      <c r="AT54" s="130"/>
      <c r="AU54" s="1">
        <v>3</v>
      </c>
      <c r="AV54" s="126">
        <f t="shared" ref="AV54:AV56" si="30">AU54*30</f>
        <v>90</v>
      </c>
      <c r="AW54" s="127"/>
      <c r="AX54" s="126">
        <f t="shared" ref="AX54:AX56" si="31">AZ54+BB54+BD54</f>
        <v>0</v>
      </c>
      <c r="AY54" s="128"/>
      <c r="AZ54" s="124"/>
      <c r="BA54" s="130"/>
      <c r="BB54" s="124"/>
      <c r="BC54" s="130"/>
      <c r="BD54" s="124"/>
      <c r="BE54" s="130"/>
      <c r="BF54" s="126">
        <f t="shared" ref="BF54:BF56" si="32">AV54-AX54</f>
        <v>90</v>
      </c>
      <c r="BG54" s="127"/>
      <c r="BH54" s="2">
        <f t="shared" ref="BH54:BH57" si="33">BF54/AV54*100</f>
        <v>100</v>
      </c>
      <c r="BI54" s="141"/>
      <c r="BJ54" s="130"/>
      <c r="BK54" s="124"/>
      <c r="BL54" s="125"/>
      <c r="BM54" s="124"/>
      <c r="BN54" s="130"/>
      <c r="BO54" s="124" t="s">
        <v>97</v>
      </c>
      <c r="BP54" s="125"/>
      <c r="BQ54" s="289" t="s">
        <v>116</v>
      </c>
      <c r="BR54" s="167"/>
    </row>
    <row r="55" spans="1:70" ht="15.75" customHeight="1">
      <c r="A55" s="64"/>
      <c r="B55" s="65"/>
      <c r="C55" s="142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24"/>
      <c r="P55" s="130"/>
      <c r="Q55" s="144">
        <f t="shared" si="23"/>
        <v>0</v>
      </c>
      <c r="R55" s="127"/>
      <c r="S55" s="126">
        <f t="shared" si="24"/>
        <v>0</v>
      </c>
      <c r="T55" s="127"/>
      <c r="U55" s="124"/>
      <c r="V55" s="130"/>
      <c r="W55" s="126">
        <f t="shared" si="25"/>
        <v>0</v>
      </c>
      <c r="X55" s="127"/>
      <c r="Y55" s="1"/>
      <c r="Z55" s="126">
        <f t="shared" si="26"/>
        <v>0</v>
      </c>
      <c r="AA55" s="127"/>
      <c r="AB55" s="126">
        <f t="shared" si="27"/>
        <v>0</v>
      </c>
      <c r="AC55" s="127"/>
      <c r="AD55" s="124"/>
      <c r="AE55" s="130"/>
      <c r="AF55" s="124"/>
      <c r="AG55" s="130"/>
      <c r="AH55" s="124"/>
      <c r="AI55" s="130"/>
      <c r="AJ55" s="126">
        <f t="shared" si="28"/>
        <v>0</v>
      </c>
      <c r="AK55" s="127"/>
      <c r="AL55" s="2" t="e">
        <f t="shared" si="29"/>
        <v>#DIV/0!</v>
      </c>
      <c r="AM55" s="141"/>
      <c r="AN55" s="130"/>
      <c r="AO55" s="124"/>
      <c r="AP55" s="130"/>
      <c r="AQ55" s="124"/>
      <c r="AR55" s="130"/>
      <c r="AS55" s="124"/>
      <c r="AT55" s="130"/>
      <c r="AU55" s="1"/>
      <c r="AV55" s="126">
        <f t="shared" si="30"/>
        <v>0</v>
      </c>
      <c r="AW55" s="127"/>
      <c r="AX55" s="126">
        <f t="shared" si="31"/>
        <v>0</v>
      </c>
      <c r="AY55" s="128"/>
      <c r="AZ55" s="124"/>
      <c r="BA55" s="130"/>
      <c r="BB55" s="124"/>
      <c r="BC55" s="130"/>
      <c r="BD55" s="124"/>
      <c r="BE55" s="130"/>
      <c r="BF55" s="126">
        <f t="shared" si="32"/>
        <v>0</v>
      </c>
      <c r="BG55" s="127"/>
      <c r="BH55" s="2" t="e">
        <f t="shared" si="33"/>
        <v>#DIV/0!</v>
      </c>
      <c r="BI55" s="141"/>
      <c r="BJ55" s="130"/>
      <c r="BK55" s="124"/>
      <c r="BL55" s="125"/>
      <c r="BM55" s="124"/>
      <c r="BN55" s="130"/>
      <c r="BO55" s="124"/>
      <c r="BP55" s="125"/>
      <c r="BQ55" s="129"/>
      <c r="BR55" s="130"/>
    </row>
    <row r="56" spans="1:70" ht="15.75" customHeight="1">
      <c r="A56" s="64"/>
      <c r="B56" s="65"/>
      <c r="C56" s="142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24"/>
      <c r="P56" s="130"/>
      <c r="Q56" s="144">
        <f t="shared" si="23"/>
        <v>0</v>
      </c>
      <c r="R56" s="127"/>
      <c r="S56" s="126">
        <f t="shared" si="24"/>
        <v>0</v>
      </c>
      <c r="T56" s="127"/>
      <c r="U56" s="124"/>
      <c r="V56" s="130"/>
      <c r="W56" s="126">
        <f t="shared" si="25"/>
        <v>0</v>
      </c>
      <c r="X56" s="127"/>
      <c r="Y56" s="1"/>
      <c r="Z56" s="126">
        <f t="shared" si="26"/>
        <v>0</v>
      </c>
      <c r="AA56" s="127"/>
      <c r="AB56" s="126">
        <f t="shared" si="27"/>
        <v>0</v>
      </c>
      <c r="AC56" s="127"/>
      <c r="AD56" s="124"/>
      <c r="AE56" s="130"/>
      <c r="AF56" s="124"/>
      <c r="AG56" s="130"/>
      <c r="AH56" s="124"/>
      <c r="AI56" s="130"/>
      <c r="AJ56" s="126">
        <f t="shared" si="28"/>
        <v>0</v>
      </c>
      <c r="AK56" s="127"/>
      <c r="AL56" s="2" t="e">
        <f t="shared" si="29"/>
        <v>#DIV/0!</v>
      </c>
      <c r="AM56" s="141"/>
      <c r="AN56" s="130"/>
      <c r="AO56" s="124"/>
      <c r="AP56" s="130"/>
      <c r="AQ56" s="124"/>
      <c r="AR56" s="130"/>
      <c r="AS56" s="124"/>
      <c r="AT56" s="130"/>
      <c r="AU56" s="1"/>
      <c r="AV56" s="126">
        <f t="shared" si="30"/>
        <v>0</v>
      </c>
      <c r="AW56" s="127"/>
      <c r="AX56" s="126">
        <f t="shared" si="31"/>
        <v>0</v>
      </c>
      <c r="AY56" s="128"/>
      <c r="AZ56" s="124"/>
      <c r="BA56" s="130"/>
      <c r="BB56" s="124"/>
      <c r="BC56" s="130"/>
      <c r="BD56" s="124"/>
      <c r="BE56" s="130"/>
      <c r="BF56" s="126">
        <f t="shared" si="32"/>
        <v>0</v>
      </c>
      <c r="BG56" s="127"/>
      <c r="BH56" s="2" t="e">
        <f t="shared" si="33"/>
        <v>#DIV/0!</v>
      </c>
      <c r="BI56" s="141"/>
      <c r="BJ56" s="130"/>
      <c r="BK56" s="124"/>
      <c r="BL56" s="125"/>
      <c r="BM56" s="124"/>
      <c r="BN56" s="130"/>
      <c r="BO56" s="124"/>
      <c r="BP56" s="125"/>
      <c r="BQ56" s="129"/>
      <c r="BR56" s="130"/>
    </row>
    <row r="57" spans="1:70" ht="15.75" customHeight="1">
      <c r="A57" s="74"/>
      <c r="B57" s="75"/>
      <c r="C57" s="140" t="s">
        <v>135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23"/>
      <c r="O57" s="154">
        <f>SUM(O54:P56)</f>
        <v>3</v>
      </c>
      <c r="P57" s="123"/>
      <c r="Q57" s="154">
        <f>SUM(Q54:R56)</f>
        <v>90</v>
      </c>
      <c r="R57" s="123"/>
      <c r="S57" s="154">
        <f>SUM(S54:T56)</f>
        <v>90</v>
      </c>
      <c r="T57" s="123"/>
      <c r="U57" s="154">
        <f>SUM(U54:V56)</f>
        <v>0</v>
      </c>
      <c r="V57" s="123"/>
      <c r="W57" s="154">
        <f>SUM(W54:X56)</f>
        <v>90</v>
      </c>
      <c r="X57" s="123"/>
      <c r="Y57" s="78">
        <f>SUM(Y54:Y56)</f>
        <v>0</v>
      </c>
      <c r="Z57" s="154">
        <f>SUM(Z54:AA56)</f>
        <v>0</v>
      </c>
      <c r="AA57" s="123"/>
      <c r="AB57" s="154">
        <f>SUM(AB54:AC56)</f>
        <v>0</v>
      </c>
      <c r="AC57" s="123"/>
      <c r="AD57" s="154">
        <f>SUM(AD54:AE56)</f>
        <v>0</v>
      </c>
      <c r="AE57" s="123"/>
      <c r="AF57" s="154">
        <f>SUM(AF54:AG56)</f>
        <v>0</v>
      </c>
      <c r="AG57" s="123"/>
      <c r="AH57" s="154">
        <f>SUM(AH54:AI56)</f>
        <v>0</v>
      </c>
      <c r="AI57" s="123"/>
      <c r="AJ57" s="154">
        <f>SUM(AJ54:AK56)</f>
        <v>0</v>
      </c>
      <c r="AK57" s="123"/>
      <c r="AL57" s="79"/>
      <c r="AM57" s="158"/>
      <c r="AN57" s="123"/>
      <c r="AO57" s="140"/>
      <c r="AP57" s="123"/>
      <c r="AQ57" s="140"/>
      <c r="AR57" s="123"/>
      <c r="AS57" s="140"/>
      <c r="AT57" s="123"/>
      <c r="AU57" s="78">
        <f>SUM(AU54:AU56)</f>
        <v>3</v>
      </c>
      <c r="AV57" s="154">
        <f>SUM(AV54:AW56)</f>
        <v>90</v>
      </c>
      <c r="AW57" s="123"/>
      <c r="AX57" s="154">
        <f>SUM(AX54:AY56)</f>
        <v>0</v>
      </c>
      <c r="AY57" s="123"/>
      <c r="AZ57" s="154">
        <f>SUM(AZ54:BA56)</f>
        <v>0</v>
      </c>
      <c r="BA57" s="123"/>
      <c r="BB57" s="154">
        <f>SUM(BB54:BC56)</f>
        <v>0</v>
      </c>
      <c r="BC57" s="123"/>
      <c r="BD57" s="154">
        <f>SUM(BD54:BE56)</f>
        <v>0</v>
      </c>
      <c r="BE57" s="123"/>
      <c r="BF57" s="154">
        <f>SUM(BF54:BG56)</f>
        <v>90</v>
      </c>
      <c r="BG57" s="123"/>
      <c r="BH57" s="2">
        <f t="shared" si="33"/>
        <v>100</v>
      </c>
      <c r="BI57" s="141"/>
      <c r="BJ57" s="130"/>
      <c r="BK57" s="140"/>
      <c r="BL57" s="123"/>
      <c r="BM57" s="140"/>
      <c r="BN57" s="123"/>
      <c r="BO57" s="140"/>
      <c r="BP57" s="123"/>
      <c r="BQ57" s="122"/>
      <c r="BR57" s="123"/>
    </row>
    <row r="58" spans="1:70" ht="16.5" customHeight="1">
      <c r="A58" s="147" t="s">
        <v>173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9"/>
    </row>
    <row r="59" spans="1:70" ht="15.75" customHeight="1">
      <c r="A59" s="64">
        <v>18</v>
      </c>
      <c r="B59" s="65" t="s">
        <v>245</v>
      </c>
      <c r="C59" s="142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24"/>
      <c r="P59" s="130"/>
      <c r="Q59" s="144">
        <f>O59*30</f>
        <v>0</v>
      </c>
      <c r="R59" s="127"/>
      <c r="S59" s="126">
        <f>W59</f>
        <v>0</v>
      </c>
      <c r="T59" s="127"/>
      <c r="U59" s="124"/>
      <c r="V59" s="130"/>
      <c r="W59" s="126">
        <f>Z59+AV59</f>
        <v>0</v>
      </c>
      <c r="X59" s="127"/>
      <c r="Y59" s="1"/>
      <c r="Z59" s="126">
        <f>Y59*30</f>
        <v>0</v>
      </c>
      <c r="AA59" s="127"/>
      <c r="AB59" s="126">
        <f>AD59+AF59+AH59</f>
        <v>0</v>
      </c>
      <c r="AC59" s="127"/>
      <c r="AD59" s="124"/>
      <c r="AE59" s="130"/>
      <c r="AF59" s="124"/>
      <c r="AG59" s="130"/>
      <c r="AH59" s="124"/>
      <c r="AI59" s="130"/>
      <c r="AJ59" s="126">
        <f>Z59-AB59</f>
        <v>0</v>
      </c>
      <c r="AK59" s="127"/>
      <c r="AL59" s="2" t="e">
        <f>AJ59/Z59*100</f>
        <v>#DIV/0!</v>
      </c>
      <c r="AM59" s="141"/>
      <c r="AN59" s="130"/>
      <c r="AO59" s="124"/>
      <c r="AP59" s="130"/>
      <c r="AQ59" s="124"/>
      <c r="AR59" s="130"/>
      <c r="AS59" s="124"/>
      <c r="AT59" s="130"/>
      <c r="AU59" s="1"/>
      <c r="AV59" s="126">
        <f>AU59*30</f>
        <v>0</v>
      </c>
      <c r="AW59" s="127"/>
      <c r="AX59" s="126">
        <f>AZ59+BB59+BD59</f>
        <v>0</v>
      </c>
      <c r="AY59" s="128"/>
      <c r="AZ59" s="124"/>
      <c r="BA59" s="130"/>
      <c r="BB59" s="124"/>
      <c r="BC59" s="130"/>
      <c r="BD59" s="124"/>
      <c r="BE59" s="130"/>
      <c r="BF59" s="126">
        <f>AV59-AX59</f>
        <v>0</v>
      </c>
      <c r="BG59" s="127"/>
      <c r="BH59" s="2" t="e">
        <f t="shared" ref="BH59:BH60" si="34">BF59/AV59*100</f>
        <v>#DIV/0!</v>
      </c>
      <c r="BI59" s="141"/>
      <c r="BJ59" s="130"/>
      <c r="BK59" s="124"/>
      <c r="BL59" s="125"/>
      <c r="BM59" s="124"/>
      <c r="BN59" s="130"/>
      <c r="BO59" s="124"/>
      <c r="BP59" s="125"/>
      <c r="BQ59" s="129"/>
      <c r="BR59" s="130"/>
    </row>
    <row r="60" spans="1:70" ht="18" customHeight="1">
      <c r="A60" s="80"/>
      <c r="B60" s="81"/>
      <c r="C60" s="159" t="s">
        <v>135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57"/>
      <c r="O60" s="161">
        <f>SUM(O59:P59)</f>
        <v>0</v>
      </c>
      <c r="P60" s="162"/>
      <c r="Q60" s="161">
        <f>SUM(Q59:R59)</f>
        <v>0</v>
      </c>
      <c r="R60" s="162"/>
      <c r="S60" s="161">
        <f>SUM(S59:T59)</f>
        <v>0</v>
      </c>
      <c r="T60" s="162"/>
      <c r="U60" s="161">
        <f>SUM(U59:V59)</f>
        <v>0</v>
      </c>
      <c r="V60" s="162"/>
      <c r="W60" s="161">
        <f>SUM(W59:X59)</f>
        <v>0</v>
      </c>
      <c r="X60" s="162"/>
      <c r="Y60" s="82">
        <f>SUM(Y59)</f>
        <v>0</v>
      </c>
      <c r="Z60" s="161">
        <f>SUM(Z59:AA59)</f>
        <v>0</v>
      </c>
      <c r="AA60" s="162"/>
      <c r="AB60" s="161">
        <f>SUM(AB59:AC59)</f>
        <v>0</v>
      </c>
      <c r="AC60" s="162"/>
      <c r="AD60" s="161">
        <f>SUM(AD59:AE59)</f>
        <v>0</v>
      </c>
      <c r="AE60" s="162"/>
      <c r="AF60" s="161">
        <f>SUM(AF59:AG59)</f>
        <v>0</v>
      </c>
      <c r="AG60" s="162"/>
      <c r="AH60" s="161">
        <f>SUM(AH59:AI59)</f>
        <v>0</v>
      </c>
      <c r="AI60" s="162"/>
      <c r="AJ60" s="161">
        <f>SUM(AJ59:AK59)</f>
        <v>0</v>
      </c>
      <c r="AK60" s="162"/>
      <c r="AL60" s="83"/>
      <c r="AM60" s="84"/>
      <c r="AN60" s="85"/>
      <c r="AO60" s="164"/>
      <c r="AP60" s="165"/>
      <c r="AQ60" s="164"/>
      <c r="AR60" s="165"/>
      <c r="AS60" s="164"/>
      <c r="AT60" s="165"/>
      <c r="AU60" s="82">
        <f>SUM(AU59)</f>
        <v>0</v>
      </c>
      <c r="AV60" s="161">
        <f>SUM(AV59:AW59)</f>
        <v>0</v>
      </c>
      <c r="AW60" s="162"/>
      <c r="AX60" s="161">
        <f>SUM(AX59:AY59)</f>
        <v>0</v>
      </c>
      <c r="AY60" s="162"/>
      <c r="AZ60" s="161">
        <f>SUM(AZ59:BA59)</f>
        <v>0</v>
      </c>
      <c r="BA60" s="162"/>
      <c r="BB60" s="161">
        <f>SUM(BB59:BC59)</f>
        <v>0</v>
      </c>
      <c r="BC60" s="162"/>
      <c r="BD60" s="161">
        <f>SUM(BD59:BE59)</f>
        <v>0</v>
      </c>
      <c r="BE60" s="162"/>
      <c r="BF60" s="161">
        <f>SUM(BF59:BG59)</f>
        <v>0</v>
      </c>
      <c r="BG60" s="162"/>
      <c r="BH60" s="68" t="e">
        <f t="shared" si="34"/>
        <v>#DIV/0!</v>
      </c>
      <c r="BI60" s="166"/>
      <c r="BJ60" s="167"/>
      <c r="BK60" s="159"/>
      <c r="BL60" s="157"/>
      <c r="BM60" s="159"/>
      <c r="BN60" s="157"/>
      <c r="BO60" s="159"/>
      <c r="BP60" s="157"/>
      <c r="BQ60" s="156"/>
      <c r="BR60" s="157"/>
    </row>
    <row r="61" spans="1:70" ht="16.5" customHeight="1">
      <c r="A61" s="86"/>
      <c r="B61" s="87"/>
      <c r="C61" s="134" t="s">
        <v>174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35"/>
      <c r="O61" s="134">
        <f>O43+O52+O57+O60</f>
        <v>93.5</v>
      </c>
      <c r="P61" s="135"/>
      <c r="Q61" s="134">
        <f>Q43+Q52+Q57+Q60</f>
        <v>2805</v>
      </c>
      <c r="R61" s="135"/>
      <c r="S61" s="134">
        <f>S43+S52+S57+S60</f>
        <v>1800</v>
      </c>
      <c r="T61" s="135"/>
      <c r="U61" s="134">
        <f>U43+U52+U57+U60</f>
        <v>28.5</v>
      </c>
      <c r="V61" s="135"/>
      <c r="W61" s="134">
        <f>W43+W52+W57+W60</f>
        <v>1800</v>
      </c>
      <c r="X61" s="135"/>
      <c r="Y61" s="88">
        <f>Y60+Y57+Y52+Y43</f>
        <v>28.5</v>
      </c>
      <c r="Z61" s="134">
        <f>Z43+Z52+Z57+Z60</f>
        <v>855</v>
      </c>
      <c r="AA61" s="135"/>
      <c r="AB61" s="134">
        <f>AB43+AB52+AB57+AB60</f>
        <v>314</v>
      </c>
      <c r="AC61" s="135"/>
      <c r="AD61" s="134">
        <f>AD43+AD52+AD57+AD60</f>
        <v>138</v>
      </c>
      <c r="AE61" s="135"/>
      <c r="AF61" s="134">
        <f>AF43+AF52+AF57+AF60</f>
        <v>0</v>
      </c>
      <c r="AG61" s="135"/>
      <c r="AH61" s="134">
        <f>AH43+AH52+AH57+AH60</f>
        <v>176</v>
      </c>
      <c r="AI61" s="135"/>
      <c r="AJ61" s="134">
        <f>AJ43+AJ52+AJ57+AJ60</f>
        <v>541</v>
      </c>
      <c r="AK61" s="135"/>
      <c r="AL61" s="89"/>
      <c r="AM61" s="136"/>
      <c r="AN61" s="135"/>
      <c r="AO61" s="134"/>
      <c r="AP61" s="135"/>
      <c r="AQ61" s="134"/>
      <c r="AR61" s="135"/>
      <c r="AS61" s="134"/>
      <c r="AT61" s="135"/>
      <c r="AU61" s="88">
        <f>AU60+AU57+AU52+AU43</f>
        <v>31.5</v>
      </c>
      <c r="AV61" s="134">
        <f>AV43+AV52+AV57+AV60</f>
        <v>945</v>
      </c>
      <c r="AW61" s="135"/>
      <c r="AX61" s="134">
        <f>AX43+AX52+AX57+AX60</f>
        <v>302</v>
      </c>
      <c r="AY61" s="135"/>
      <c r="AZ61" s="134">
        <f>AZ43+AZ52+AZ57+AZ60</f>
        <v>124</v>
      </c>
      <c r="BA61" s="135"/>
      <c r="BB61" s="134">
        <f>BB43+BB52+BB57+BB60</f>
        <v>0</v>
      </c>
      <c r="BC61" s="135"/>
      <c r="BD61" s="134">
        <f>BD43+BD52+BD57+BD60</f>
        <v>178</v>
      </c>
      <c r="BE61" s="135"/>
      <c r="BF61" s="134">
        <f>BF43+BF52+BF57+BF60</f>
        <v>643</v>
      </c>
      <c r="BG61" s="135"/>
      <c r="BH61" s="89"/>
      <c r="BI61" s="136"/>
      <c r="BJ61" s="135"/>
      <c r="BK61" s="134"/>
      <c r="BL61" s="135"/>
      <c r="BM61" s="134"/>
      <c r="BN61" s="135"/>
      <c r="BO61" s="134"/>
      <c r="BP61" s="135"/>
      <c r="BQ61" s="137"/>
      <c r="BR61" s="135"/>
    </row>
    <row r="62" spans="1:70" ht="16.5" customHeight="1">
      <c r="A62" s="147" t="s">
        <v>175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9"/>
    </row>
    <row r="63" spans="1:70" ht="15.75" customHeight="1">
      <c r="A63" s="64">
        <v>1</v>
      </c>
      <c r="B63" s="65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24"/>
      <c r="P63" s="130"/>
      <c r="Q63" s="144">
        <f t="shared" ref="Q63:Q64" si="35">O63*30</f>
        <v>0</v>
      </c>
      <c r="R63" s="127"/>
      <c r="S63" s="126">
        <f t="shared" ref="S63:S64" si="36">W63</f>
        <v>0</v>
      </c>
      <c r="T63" s="127"/>
      <c r="U63" s="124"/>
      <c r="V63" s="130"/>
      <c r="W63" s="126">
        <f t="shared" ref="W63:W64" si="37">Z63+AV63</f>
        <v>0</v>
      </c>
      <c r="X63" s="127"/>
      <c r="Y63" s="1"/>
      <c r="Z63" s="126">
        <f t="shared" ref="Z63:Z64" si="38">Y63*30</f>
        <v>0</v>
      </c>
      <c r="AA63" s="127"/>
      <c r="AB63" s="126">
        <f t="shared" ref="AB63:AB64" si="39">AD63+AF63+AH63</f>
        <v>0</v>
      </c>
      <c r="AC63" s="127"/>
      <c r="AD63" s="124"/>
      <c r="AE63" s="130"/>
      <c r="AF63" s="124"/>
      <c r="AG63" s="130"/>
      <c r="AH63" s="124"/>
      <c r="AI63" s="130"/>
      <c r="AJ63" s="126">
        <f t="shared" ref="AJ63:AJ64" si="40">Z63-AB63</f>
        <v>0</v>
      </c>
      <c r="AK63" s="127"/>
      <c r="AL63" s="2" t="e">
        <f t="shared" ref="AL63:AL64" si="41">AJ63/Z63*100</f>
        <v>#DIV/0!</v>
      </c>
      <c r="AM63" s="141"/>
      <c r="AN63" s="130"/>
      <c r="AO63" s="124"/>
      <c r="AP63" s="130"/>
      <c r="AQ63" s="124"/>
      <c r="AR63" s="130"/>
      <c r="AS63" s="124"/>
      <c r="AT63" s="130"/>
      <c r="AU63" s="1"/>
      <c r="AV63" s="126">
        <f t="shared" ref="AV63:AV64" si="42">AU63*30</f>
        <v>0</v>
      </c>
      <c r="AW63" s="127"/>
      <c r="AX63" s="126">
        <f t="shared" ref="AX63:AX64" si="43">AZ63+BB63+BD63</f>
        <v>0</v>
      </c>
      <c r="AY63" s="128"/>
      <c r="AZ63" s="124"/>
      <c r="BA63" s="130"/>
      <c r="BB63" s="124"/>
      <c r="BC63" s="130"/>
      <c r="BD63" s="124"/>
      <c r="BE63" s="130"/>
      <c r="BF63" s="126">
        <f t="shared" ref="BF63:BF64" si="44">AV63-AX63</f>
        <v>0</v>
      </c>
      <c r="BG63" s="127"/>
      <c r="BH63" s="2" t="e">
        <f t="shared" ref="BH63:BH64" si="45">BF63/AV63*100</f>
        <v>#DIV/0!</v>
      </c>
      <c r="BI63" s="141"/>
      <c r="BJ63" s="130"/>
      <c r="BK63" s="124"/>
      <c r="BL63" s="125"/>
      <c r="BM63" s="124"/>
      <c r="BN63" s="130"/>
      <c r="BO63" s="124"/>
      <c r="BP63" s="125"/>
      <c r="BQ63" s="129"/>
      <c r="BR63" s="130"/>
    </row>
    <row r="64" spans="1:70" ht="15.75" customHeight="1">
      <c r="A64" s="64">
        <v>2</v>
      </c>
      <c r="B64" s="65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24"/>
      <c r="P64" s="130"/>
      <c r="Q64" s="144">
        <f t="shared" si="35"/>
        <v>0</v>
      </c>
      <c r="R64" s="127"/>
      <c r="S64" s="126">
        <f t="shared" si="36"/>
        <v>0</v>
      </c>
      <c r="T64" s="127"/>
      <c r="U64" s="124"/>
      <c r="V64" s="130"/>
      <c r="W64" s="126">
        <f t="shared" si="37"/>
        <v>0</v>
      </c>
      <c r="X64" s="127"/>
      <c r="Y64" s="1"/>
      <c r="Z64" s="126">
        <f t="shared" si="38"/>
        <v>0</v>
      </c>
      <c r="AA64" s="127"/>
      <c r="AB64" s="126">
        <f t="shared" si="39"/>
        <v>0</v>
      </c>
      <c r="AC64" s="127"/>
      <c r="AD64" s="124"/>
      <c r="AE64" s="130"/>
      <c r="AF64" s="124"/>
      <c r="AG64" s="130"/>
      <c r="AH64" s="124"/>
      <c r="AI64" s="130"/>
      <c r="AJ64" s="126">
        <f t="shared" si="40"/>
        <v>0</v>
      </c>
      <c r="AK64" s="127"/>
      <c r="AL64" s="2" t="e">
        <f t="shared" si="41"/>
        <v>#DIV/0!</v>
      </c>
      <c r="AM64" s="141"/>
      <c r="AN64" s="130"/>
      <c r="AO64" s="124"/>
      <c r="AP64" s="130"/>
      <c r="AQ64" s="124">
        <v>3</v>
      </c>
      <c r="AR64" s="130"/>
      <c r="AS64" s="124">
        <v>5</v>
      </c>
      <c r="AT64" s="130"/>
      <c r="AU64" s="102"/>
      <c r="AV64" s="124">
        <f t="shared" si="42"/>
        <v>0</v>
      </c>
      <c r="AW64" s="130"/>
      <c r="AX64" s="124">
        <f t="shared" si="43"/>
        <v>0</v>
      </c>
      <c r="AY64" s="125"/>
      <c r="AZ64" s="124"/>
      <c r="BA64" s="130"/>
      <c r="BB64" s="124"/>
      <c r="BC64" s="130"/>
      <c r="BD64" s="124"/>
      <c r="BE64" s="130"/>
      <c r="BF64" s="124">
        <f t="shared" si="44"/>
        <v>0</v>
      </c>
      <c r="BG64" s="130"/>
      <c r="BH64" s="2" t="e">
        <f t="shared" si="45"/>
        <v>#DIV/0!</v>
      </c>
      <c r="BI64" s="141"/>
      <c r="BJ64" s="130"/>
      <c r="BK64" s="124"/>
      <c r="BL64" s="125"/>
      <c r="BM64" s="124">
        <v>3</v>
      </c>
      <c r="BN64" s="130"/>
      <c r="BO64" s="124">
        <v>6</v>
      </c>
      <c r="BP64" s="125"/>
      <c r="BQ64" s="129"/>
      <c r="BR64" s="130"/>
    </row>
    <row r="65" spans="1:70" ht="32.25" customHeight="1">
      <c r="A65" s="90"/>
      <c r="B65" s="91"/>
      <c r="C65" s="92"/>
      <c r="D65" s="92"/>
      <c r="E65" s="92"/>
      <c r="F65" s="92"/>
      <c r="G65" s="92"/>
      <c r="H65" s="92"/>
      <c r="I65" s="92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150" t="s">
        <v>176</v>
      </c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90"/>
      <c r="AL65" s="92"/>
      <c r="AM65" s="90"/>
      <c r="AN65" s="90"/>
      <c r="AO65" s="90"/>
      <c r="AP65" s="90"/>
      <c r="AQ65" s="90"/>
      <c r="AR65" s="90"/>
      <c r="AS65" s="90"/>
      <c r="AT65" s="90"/>
      <c r="AU65" s="93"/>
      <c r="AV65" s="90"/>
      <c r="AW65" s="90"/>
      <c r="AX65" s="90"/>
      <c r="AY65" s="90"/>
      <c r="AZ65" s="90"/>
      <c r="BA65" s="131" t="s">
        <v>177</v>
      </c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3"/>
      <c r="BM65" s="92"/>
      <c r="BN65" s="92"/>
      <c r="BO65" s="92"/>
      <c r="BP65" s="90"/>
      <c r="BQ65" s="90"/>
      <c r="BR65" s="90"/>
    </row>
    <row r="66" spans="1:70" ht="32.25" customHeight="1">
      <c r="A66" s="90"/>
      <c r="B66" s="91"/>
      <c r="C66" s="92"/>
      <c r="D66" s="92"/>
      <c r="E66" s="92"/>
      <c r="F66" s="92"/>
      <c r="G66" s="94" t="s">
        <v>57</v>
      </c>
      <c r="H66" s="152" t="s">
        <v>178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52" t="s">
        <v>179</v>
      </c>
      <c r="AI66" s="148"/>
      <c r="AJ66" s="148"/>
      <c r="AK66" s="149"/>
      <c r="AL66" s="152" t="s">
        <v>180</v>
      </c>
      <c r="AM66" s="148"/>
      <c r="AN66" s="148"/>
      <c r="AO66" s="148"/>
      <c r="AP66" s="149"/>
      <c r="AQ66" s="152" t="s">
        <v>181</v>
      </c>
      <c r="AR66" s="148"/>
      <c r="AS66" s="148"/>
      <c r="AT66" s="148"/>
      <c r="AU66" s="148"/>
      <c r="AV66" s="148"/>
      <c r="AW66" s="148"/>
      <c r="AX66" s="148"/>
      <c r="AY66" s="149"/>
      <c r="AZ66" s="92"/>
      <c r="BA66" s="152" t="s">
        <v>182</v>
      </c>
      <c r="BB66" s="148"/>
      <c r="BC66" s="148"/>
      <c r="BD66" s="148"/>
      <c r="BE66" s="148"/>
      <c r="BF66" s="148"/>
      <c r="BG66" s="148"/>
      <c r="BH66" s="148"/>
      <c r="BI66" s="148"/>
      <c r="BJ66" s="149"/>
      <c r="BK66" s="152" t="s">
        <v>183</v>
      </c>
      <c r="BL66" s="148"/>
      <c r="BM66" s="148"/>
      <c r="BN66" s="148"/>
      <c r="BO66" s="148"/>
      <c r="BP66" s="148"/>
      <c r="BQ66" s="149"/>
      <c r="BR66" s="95"/>
    </row>
    <row r="67" spans="1:70" ht="16.5" customHeight="1">
      <c r="A67" s="90"/>
      <c r="B67" s="91"/>
      <c r="C67" s="92"/>
      <c r="D67" s="92"/>
      <c r="E67" s="92"/>
      <c r="F67" s="92"/>
      <c r="G67" s="94" t="s">
        <v>184</v>
      </c>
      <c r="H67" s="153" t="s">
        <v>185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47">
        <v>2</v>
      </c>
      <c r="AI67" s="148"/>
      <c r="AJ67" s="148"/>
      <c r="AK67" s="149"/>
      <c r="AL67" s="147">
        <v>90</v>
      </c>
      <c r="AM67" s="148"/>
      <c r="AN67" s="148"/>
      <c r="AO67" s="148"/>
      <c r="AP67" s="149"/>
      <c r="AQ67" s="147" t="s">
        <v>83</v>
      </c>
      <c r="AR67" s="148"/>
      <c r="AS67" s="148"/>
      <c r="AT67" s="148"/>
      <c r="AU67" s="148"/>
      <c r="AV67" s="148"/>
      <c r="AW67" s="148"/>
      <c r="AX67" s="148"/>
      <c r="AY67" s="149"/>
      <c r="AZ67" s="91"/>
      <c r="BA67" s="147"/>
      <c r="BB67" s="148"/>
      <c r="BC67" s="148"/>
      <c r="BD67" s="148"/>
      <c r="BE67" s="148"/>
      <c r="BF67" s="148"/>
      <c r="BG67" s="148"/>
      <c r="BH67" s="148"/>
      <c r="BI67" s="148"/>
      <c r="BJ67" s="149"/>
      <c r="BK67" s="147"/>
      <c r="BL67" s="148"/>
      <c r="BM67" s="148"/>
      <c r="BN67" s="148"/>
      <c r="BO67" s="148"/>
      <c r="BP67" s="148"/>
      <c r="BQ67" s="149"/>
      <c r="BR67" s="90"/>
    </row>
    <row r="68" spans="1:70" ht="16.5" customHeight="1">
      <c r="A68" s="90"/>
      <c r="B68" s="91"/>
      <c r="C68" s="92"/>
      <c r="D68" s="92"/>
      <c r="E68" s="92"/>
      <c r="F68" s="92"/>
      <c r="G68" s="94"/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9"/>
      <c r="AH68" s="147"/>
      <c r="AI68" s="148"/>
      <c r="AJ68" s="148"/>
      <c r="AK68" s="149"/>
      <c r="AL68" s="147"/>
      <c r="AM68" s="148"/>
      <c r="AN68" s="148"/>
      <c r="AO68" s="148"/>
      <c r="AP68" s="149"/>
      <c r="AQ68" s="147"/>
      <c r="AR68" s="148"/>
      <c r="AS68" s="148"/>
      <c r="AT68" s="148"/>
      <c r="AU68" s="148"/>
      <c r="AV68" s="148"/>
      <c r="AW68" s="148"/>
      <c r="AX68" s="148"/>
      <c r="AY68" s="149"/>
      <c r="AZ68" s="91"/>
      <c r="BA68" s="147"/>
      <c r="BB68" s="148"/>
      <c r="BC68" s="148"/>
      <c r="BD68" s="148"/>
      <c r="BE68" s="148"/>
      <c r="BF68" s="148"/>
      <c r="BG68" s="148"/>
      <c r="BH68" s="148"/>
      <c r="BI68" s="148"/>
      <c r="BJ68" s="149"/>
      <c r="BK68" s="147"/>
      <c r="BL68" s="148"/>
      <c r="BM68" s="148"/>
      <c r="BN68" s="148"/>
      <c r="BO68" s="148"/>
      <c r="BP68" s="148"/>
      <c r="BQ68" s="149"/>
      <c r="BR68" s="90"/>
    </row>
    <row r="69" spans="1:70" ht="16.5" customHeight="1">
      <c r="A69" s="90"/>
      <c r="B69" s="90"/>
      <c r="C69" s="90"/>
      <c r="D69" s="90"/>
      <c r="E69" s="90"/>
      <c r="F69" s="90"/>
      <c r="G69" s="94"/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9"/>
      <c r="AH69" s="147"/>
      <c r="AI69" s="148"/>
      <c r="AJ69" s="148"/>
      <c r="AK69" s="149"/>
      <c r="AL69" s="147"/>
      <c r="AM69" s="148"/>
      <c r="AN69" s="148"/>
      <c r="AO69" s="148"/>
      <c r="AP69" s="149"/>
      <c r="AQ69" s="147"/>
      <c r="AR69" s="148"/>
      <c r="AS69" s="148"/>
      <c r="AT69" s="148"/>
      <c r="AU69" s="148"/>
      <c r="AV69" s="148"/>
      <c r="AW69" s="148"/>
      <c r="AX69" s="148"/>
      <c r="AY69" s="149"/>
      <c r="AZ69" s="91"/>
      <c r="BA69" s="147"/>
      <c r="BB69" s="148"/>
      <c r="BC69" s="148"/>
      <c r="BD69" s="148"/>
      <c r="BE69" s="148"/>
      <c r="BF69" s="148"/>
      <c r="BG69" s="148"/>
      <c r="BH69" s="148"/>
      <c r="BI69" s="148"/>
      <c r="BJ69" s="149"/>
      <c r="BK69" s="147"/>
      <c r="BL69" s="148"/>
      <c r="BM69" s="148"/>
      <c r="BN69" s="148"/>
      <c r="BO69" s="148"/>
      <c r="BP69" s="148"/>
      <c r="BQ69" s="149"/>
      <c r="BR69" s="90"/>
    </row>
    <row r="70" spans="1:70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3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3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ht="15.75" customHeight="1">
      <c r="A71" s="90"/>
      <c r="B71" s="145" t="s">
        <v>186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90"/>
      <c r="W71" s="90"/>
      <c r="X71" s="90"/>
      <c r="Y71" s="93"/>
      <c r="Z71" s="90"/>
      <c r="AA71" s="90"/>
      <c r="AB71" s="90"/>
      <c r="AC71" s="90"/>
      <c r="AD71" s="145" t="s">
        <v>187</v>
      </c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90"/>
      <c r="BR71" s="90"/>
    </row>
    <row r="72" spans="1:70" ht="12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</row>
    <row r="73" spans="1:70" ht="15.75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</row>
    <row r="75" spans="1:70" ht="15.75" customHeight="1">
      <c r="A75" s="90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0"/>
      <c r="W75" s="90"/>
      <c r="X75" s="90"/>
      <c r="Y75" s="93"/>
      <c r="Z75" s="90"/>
      <c r="AA75" s="90"/>
      <c r="AB75" s="90"/>
      <c r="AC75" s="90"/>
      <c r="AD75" s="92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</row>
    <row r="76" spans="1:70" ht="15.75" customHeight="1">
      <c r="A76" s="90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0"/>
      <c r="W76" s="90"/>
      <c r="X76" s="90"/>
      <c r="Y76" s="93"/>
      <c r="Z76" s="90"/>
      <c r="AA76" s="90"/>
      <c r="AB76" s="90"/>
      <c r="AC76" s="90"/>
      <c r="AD76" s="92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  <row r="999" spans="25:60" ht="12.75" customHeight="1">
      <c r="Y999" s="96"/>
      <c r="AL999" s="97"/>
      <c r="AU999" s="96"/>
      <c r="BH999" s="97"/>
    </row>
    <row r="1000" spans="25:60" ht="12.75" customHeight="1">
      <c r="Y1000" s="96"/>
      <c r="AL1000" s="97"/>
      <c r="AU1000" s="96"/>
      <c r="BH1000" s="97"/>
    </row>
  </sheetData>
  <mergeCells count="846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T23:T24"/>
    <mergeCell ref="U23:U24"/>
    <mergeCell ref="W23:W24"/>
    <mergeCell ref="X23:X24"/>
    <mergeCell ref="Y23:Y24"/>
    <mergeCell ref="Z23:Z24"/>
    <mergeCell ref="AA23:AA24"/>
    <mergeCell ref="AB23:AB24"/>
    <mergeCell ref="AC23:AC24"/>
    <mergeCell ref="AD36:AE36"/>
    <mergeCell ref="AF36:AG36"/>
    <mergeCell ref="AH36:AI36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J36:AK36"/>
    <mergeCell ref="AM36:AN36"/>
    <mergeCell ref="AO36:AP36"/>
    <mergeCell ref="AQ36:AR36"/>
    <mergeCell ref="AS36:AT36"/>
    <mergeCell ref="AV36:AW36"/>
    <mergeCell ref="AX36:AY36"/>
    <mergeCell ref="AZ36:BA36"/>
    <mergeCell ref="BB36:BC36"/>
    <mergeCell ref="BD36:BE36"/>
    <mergeCell ref="BM37:BN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AH43:AI43"/>
    <mergeCell ref="AJ43:AK43"/>
    <mergeCell ref="AM43:AN43"/>
    <mergeCell ref="AO43:AP43"/>
    <mergeCell ref="AB38:AC38"/>
    <mergeCell ref="AD38:AE38"/>
    <mergeCell ref="AF38:AG38"/>
    <mergeCell ref="AH38:AI38"/>
    <mergeCell ref="AJ38:AK38"/>
    <mergeCell ref="AM38:AN38"/>
    <mergeCell ref="AO38:AP38"/>
    <mergeCell ref="AF39:AG39"/>
    <mergeCell ref="AH39:AI39"/>
    <mergeCell ref="AJ39:AK39"/>
    <mergeCell ref="AM39:AN39"/>
    <mergeCell ref="AO39:AP39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O43:P43"/>
    <mergeCell ref="Q43:R43"/>
    <mergeCell ref="S43:T43"/>
    <mergeCell ref="U43:V43"/>
    <mergeCell ref="W43:X43"/>
    <mergeCell ref="Z43:AA43"/>
    <mergeCell ref="AB43:AC43"/>
    <mergeCell ref="AD43:AE43"/>
    <mergeCell ref="AF43:AG43"/>
    <mergeCell ref="BO45:BP45"/>
    <mergeCell ref="BQ45:BR45"/>
    <mergeCell ref="AQ43:AR43"/>
    <mergeCell ref="AS43:AT43"/>
    <mergeCell ref="AV43:AW43"/>
    <mergeCell ref="AX43:AY43"/>
    <mergeCell ref="AZ43:BA43"/>
    <mergeCell ref="BB43:BC43"/>
    <mergeCell ref="BD43:BE43"/>
    <mergeCell ref="BM45:BN45"/>
    <mergeCell ref="AZ42:BA42"/>
    <mergeCell ref="BB42:BC42"/>
    <mergeCell ref="BD42:BE42"/>
    <mergeCell ref="AB42:AC42"/>
    <mergeCell ref="AD42:AE42"/>
    <mergeCell ref="AF42:AG42"/>
    <mergeCell ref="AH42:AI42"/>
    <mergeCell ref="AJ42:AK42"/>
    <mergeCell ref="AM42:AN42"/>
    <mergeCell ref="AO42:AP42"/>
    <mergeCell ref="C42:N42"/>
    <mergeCell ref="O42:P42"/>
    <mergeCell ref="Q42:R42"/>
    <mergeCell ref="S42:T42"/>
    <mergeCell ref="U42:V42"/>
    <mergeCell ref="W42:X42"/>
    <mergeCell ref="Z42:AA42"/>
    <mergeCell ref="C43:N43"/>
    <mergeCell ref="C45:N45"/>
    <mergeCell ref="O45:P45"/>
    <mergeCell ref="Q45:R45"/>
    <mergeCell ref="S45:T45"/>
    <mergeCell ref="U45:V45"/>
    <mergeCell ref="W45:X45"/>
    <mergeCell ref="A44:BR44"/>
    <mergeCell ref="BI45:BJ45"/>
    <mergeCell ref="BK45:BL45"/>
    <mergeCell ref="AS45:AT45"/>
    <mergeCell ref="AV45:AW45"/>
    <mergeCell ref="AX45:AY45"/>
    <mergeCell ref="AZ45:BA45"/>
    <mergeCell ref="BB45:BC45"/>
    <mergeCell ref="BD45:BE45"/>
    <mergeCell ref="BF45:BG45"/>
    <mergeCell ref="BK42:BL42"/>
    <mergeCell ref="BM42:BN42"/>
    <mergeCell ref="AQ42:AR42"/>
    <mergeCell ref="AS42:AT42"/>
    <mergeCell ref="AV42:AW42"/>
    <mergeCell ref="AX42:AY42"/>
    <mergeCell ref="BK36:BL36"/>
    <mergeCell ref="BM36:BN36"/>
    <mergeCell ref="BO36:BP36"/>
    <mergeCell ref="AQ41:AR41"/>
    <mergeCell ref="AS41:AT41"/>
    <mergeCell ref="AV41:AW41"/>
    <mergeCell ref="AX41:AY41"/>
    <mergeCell ref="AZ41:BA41"/>
    <mergeCell ref="BB41:BC41"/>
    <mergeCell ref="BD41:BE41"/>
    <mergeCell ref="BM40:BN40"/>
    <mergeCell ref="BO40:BP40"/>
    <mergeCell ref="BO41:BP41"/>
    <mergeCell ref="BF36:BG36"/>
    <mergeCell ref="BI36:BJ36"/>
    <mergeCell ref="BK39:BL39"/>
    <mergeCell ref="BM39:BN39"/>
    <mergeCell ref="AV39:AW39"/>
    <mergeCell ref="BQ36:BR36"/>
    <mergeCell ref="BF43:BG43"/>
    <mergeCell ref="BI43:BJ43"/>
    <mergeCell ref="BK43:BL43"/>
    <mergeCell ref="BM43:BN43"/>
    <mergeCell ref="BO43:BP43"/>
    <mergeCell ref="BQ43:BR43"/>
    <mergeCell ref="BO42:BP42"/>
    <mergeCell ref="BF42:BG42"/>
    <mergeCell ref="BI42:BJ42"/>
    <mergeCell ref="BO37:BP37"/>
    <mergeCell ref="BQ37:BR37"/>
    <mergeCell ref="BI39:BJ39"/>
    <mergeCell ref="BF38:BG38"/>
    <mergeCell ref="BI38:BJ38"/>
    <mergeCell ref="BM38:BN38"/>
    <mergeCell ref="BO38:BP38"/>
    <mergeCell ref="BQ38:BR38"/>
    <mergeCell ref="BO39:BP39"/>
    <mergeCell ref="BQ39:BR39"/>
    <mergeCell ref="BK41:BL41"/>
    <mergeCell ref="BM41:BN41"/>
    <mergeCell ref="BF41:BG41"/>
    <mergeCell ref="BI41:BJ41"/>
    <mergeCell ref="S26:Y26"/>
    <mergeCell ref="AH37:AI37"/>
    <mergeCell ref="U29:V33"/>
    <mergeCell ref="W29:X33"/>
    <mergeCell ref="Z29:AA33"/>
    <mergeCell ref="AB30:AC33"/>
    <mergeCell ref="A34:BR34"/>
    <mergeCell ref="C28:N33"/>
    <mergeCell ref="A28:A33"/>
    <mergeCell ref="B28:B33"/>
    <mergeCell ref="O28:O33"/>
    <mergeCell ref="P28:P33"/>
    <mergeCell ref="Q28:X28"/>
    <mergeCell ref="Y29:Y33"/>
    <mergeCell ref="AB37:AC37"/>
    <mergeCell ref="AD37:AE37"/>
    <mergeCell ref="AF37:AG37"/>
    <mergeCell ref="BK35:BL35"/>
    <mergeCell ref="BM35:BN35"/>
    <mergeCell ref="BO35:BP35"/>
    <mergeCell ref="AB35:AC35"/>
    <mergeCell ref="AD35:AE35"/>
    <mergeCell ref="AF35:AG35"/>
    <mergeCell ref="AH35:AI35"/>
    <mergeCell ref="BK38:BL38"/>
    <mergeCell ref="AV38:AW38"/>
    <mergeCell ref="AX38:AY38"/>
    <mergeCell ref="AZ38:BA38"/>
    <mergeCell ref="BB38:BC38"/>
    <mergeCell ref="BD38:BE38"/>
    <mergeCell ref="Q29:R33"/>
    <mergeCell ref="S29:T33"/>
    <mergeCell ref="Q35:R35"/>
    <mergeCell ref="S35:T35"/>
    <mergeCell ref="U35:V35"/>
    <mergeCell ref="W35:X35"/>
    <mergeCell ref="Z35:AA35"/>
    <mergeCell ref="AJ35:AK35"/>
    <mergeCell ref="AM35:AN35"/>
    <mergeCell ref="AO35:AP35"/>
    <mergeCell ref="BK37:BL37"/>
    <mergeCell ref="Q38:R38"/>
    <mergeCell ref="S38:T38"/>
    <mergeCell ref="U38:V38"/>
    <mergeCell ref="W38:X38"/>
    <mergeCell ref="Z38:AA38"/>
    <mergeCell ref="AJ37:AK37"/>
    <mergeCell ref="Q37:R37"/>
    <mergeCell ref="AQ38:AR38"/>
    <mergeCell ref="AS38:AT38"/>
    <mergeCell ref="AQ39:AR39"/>
    <mergeCell ref="AS39:AT39"/>
    <mergeCell ref="AB39:AC39"/>
    <mergeCell ref="AD39:AE39"/>
    <mergeCell ref="C35:N35"/>
    <mergeCell ref="O35:P35"/>
    <mergeCell ref="C36:N36"/>
    <mergeCell ref="O36:P36"/>
    <mergeCell ref="Q36:R36"/>
    <mergeCell ref="S36:T36"/>
    <mergeCell ref="U36:V36"/>
    <mergeCell ref="W36:X36"/>
    <mergeCell ref="C38:N38"/>
    <mergeCell ref="O38:P38"/>
    <mergeCell ref="C37:N37"/>
    <mergeCell ref="O37:P37"/>
    <mergeCell ref="S37:T37"/>
    <mergeCell ref="U37:V37"/>
    <mergeCell ref="W37:X37"/>
    <mergeCell ref="Z37:AA37"/>
    <mergeCell ref="Z36:AA36"/>
    <mergeCell ref="AB36:AC36"/>
    <mergeCell ref="BF40:BG40"/>
    <mergeCell ref="BI40:BJ40"/>
    <mergeCell ref="BK40:BL40"/>
    <mergeCell ref="AV40:AW40"/>
    <mergeCell ref="AX40:AY40"/>
    <mergeCell ref="AZ40:BA40"/>
    <mergeCell ref="BB40:BC40"/>
    <mergeCell ref="BD40:BE40"/>
    <mergeCell ref="C39:N39"/>
    <mergeCell ref="O39:P39"/>
    <mergeCell ref="Q39:R39"/>
    <mergeCell ref="S39:T39"/>
    <mergeCell ref="U39:V39"/>
    <mergeCell ref="W39:X39"/>
    <mergeCell ref="Z39:AA39"/>
    <mergeCell ref="AX39:AY39"/>
    <mergeCell ref="AZ39:BA39"/>
    <mergeCell ref="BB39:BC39"/>
    <mergeCell ref="BD39:BE39"/>
    <mergeCell ref="BF39:BG39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D40:AE40"/>
    <mergeCell ref="AF40:AG40"/>
    <mergeCell ref="AH40:AI40"/>
    <mergeCell ref="AJ40:AK40"/>
    <mergeCell ref="AM40:AN40"/>
    <mergeCell ref="AO40:AP40"/>
    <mergeCell ref="C41:N41"/>
    <mergeCell ref="O41:P41"/>
    <mergeCell ref="Q41:R41"/>
    <mergeCell ref="S41:T41"/>
    <mergeCell ref="U41:V41"/>
    <mergeCell ref="W41:X41"/>
    <mergeCell ref="Z41:AA41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AO45:AP45"/>
    <mergeCell ref="AQ45:AR45"/>
    <mergeCell ref="Z45:AA45"/>
    <mergeCell ref="AB45:AC45"/>
    <mergeCell ref="AD45:AE45"/>
    <mergeCell ref="AF45:AG45"/>
    <mergeCell ref="AH45:AI45"/>
    <mergeCell ref="AJ45:AK45"/>
    <mergeCell ref="AM45:AN45"/>
    <mergeCell ref="AB46:AC46"/>
    <mergeCell ref="AD46:AE46"/>
    <mergeCell ref="AF46:AG46"/>
    <mergeCell ref="AH46:AI46"/>
    <mergeCell ref="AJ46:AK46"/>
    <mergeCell ref="AX52:AY52"/>
    <mergeCell ref="AZ52:BA52"/>
    <mergeCell ref="BB52:BC52"/>
    <mergeCell ref="AB51:AC51"/>
    <mergeCell ref="AD51:AE51"/>
    <mergeCell ref="AF51:AG51"/>
    <mergeCell ref="AH51:AI51"/>
    <mergeCell ref="AJ51:AK51"/>
    <mergeCell ref="AM51:AN51"/>
    <mergeCell ref="AO51:AP51"/>
    <mergeCell ref="AF49:AG49"/>
    <mergeCell ref="AH49:AI49"/>
    <mergeCell ref="AJ49:AK49"/>
    <mergeCell ref="AM49:AN49"/>
    <mergeCell ref="AO49:AP49"/>
    <mergeCell ref="AF48:AG48"/>
    <mergeCell ref="AH48:AI48"/>
    <mergeCell ref="AJ48:AK48"/>
    <mergeCell ref="BD52:BE52"/>
    <mergeCell ref="O52:P52"/>
    <mergeCell ref="Q52:R52"/>
    <mergeCell ref="S52:T52"/>
    <mergeCell ref="U52:V52"/>
    <mergeCell ref="W52:X52"/>
    <mergeCell ref="Z52:AA52"/>
    <mergeCell ref="AB52:AC52"/>
    <mergeCell ref="AD52:AE52"/>
    <mergeCell ref="AF52:AG52"/>
    <mergeCell ref="AH52:AI52"/>
    <mergeCell ref="AJ52:AK52"/>
    <mergeCell ref="AM52:AN52"/>
    <mergeCell ref="AO52:AP52"/>
    <mergeCell ref="AB54:AC54"/>
    <mergeCell ref="AD54:AE54"/>
    <mergeCell ref="AF54:AG54"/>
    <mergeCell ref="AH54:AI54"/>
    <mergeCell ref="AJ54:AK54"/>
    <mergeCell ref="AM54:AN54"/>
    <mergeCell ref="AQ52:AR52"/>
    <mergeCell ref="AS52:AT52"/>
    <mergeCell ref="AV52:AW52"/>
    <mergeCell ref="BF51:BG51"/>
    <mergeCell ref="BI51:BJ51"/>
    <mergeCell ref="BK51:BL51"/>
    <mergeCell ref="BM51:BN51"/>
    <mergeCell ref="BO51:BP51"/>
    <mergeCell ref="BQ51:BR51"/>
    <mergeCell ref="AQ51:AR51"/>
    <mergeCell ref="AS51:AT51"/>
    <mergeCell ref="AV51:AW51"/>
    <mergeCell ref="AX51:AY51"/>
    <mergeCell ref="AZ51:BA51"/>
    <mergeCell ref="BB51:BC51"/>
    <mergeCell ref="BD51:BE51"/>
    <mergeCell ref="C51:N51"/>
    <mergeCell ref="O51:P51"/>
    <mergeCell ref="Q51:R51"/>
    <mergeCell ref="S51:T51"/>
    <mergeCell ref="U51:V51"/>
    <mergeCell ref="W51:X51"/>
    <mergeCell ref="Z51:AA51"/>
    <mergeCell ref="C52:N52"/>
    <mergeCell ref="C54:N54"/>
    <mergeCell ref="O54:P54"/>
    <mergeCell ref="Q54:R54"/>
    <mergeCell ref="S54:T54"/>
    <mergeCell ref="U54:V54"/>
    <mergeCell ref="W54:X54"/>
    <mergeCell ref="Z54:AA54"/>
    <mergeCell ref="A53:BR53"/>
    <mergeCell ref="BI54:BJ54"/>
    <mergeCell ref="BK54:BL54"/>
    <mergeCell ref="AS54:AT54"/>
    <mergeCell ref="AV54:AW54"/>
    <mergeCell ref="AX54:AY54"/>
    <mergeCell ref="AZ54:BA54"/>
    <mergeCell ref="BB54:BC54"/>
    <mergeCell ref="BD54:BE54"/>
    <mergeCell ref="BF52:BG52"/>
    <mergeCell ref="BI52:BJ52"/>
    <mergeCell ref="BK52:BL52"/>
    <mergeCell ref="BM52:BN52"/>
    <mergeCell ref="BO52:BP52"/>
    <mergeCell ref="BQ52:BR52"/>
    <mergeCell ref="BM54:BN54"/>
    <mergeCell ref="BK56:BL56"/>
    <mergeCell ref="BM56:BN56"/>
    <mergeCell ref="BK55:BL55"/>
    <mergeCell ref="BM55:BN55"/>
    <mergeCell ref="BO55:BP55"/>
    <mergeCell ref="BQ55:BR55"/>
    <mergeCell ref="BO56:BP56"/>
    <mergeCell ref="BQ56:BR56"/>
    <mergeCell ref="BF54:BG54"/>
    <mergeCell ref="BO54:BP54"/>
    <mergeCell ref="BQ54:BR54"/>
    <mergeCell ref="AV56:AW56"/>
    <mergeCell ref="AX56:AY56"/>
    <mergeCell ref="AZ56:BA56"/>
    <mergeCell ref="BB56:BC56"/>
    <mergeCell ref="BD56:BE56"/>
    <mergeCell ref="BF56:BG56"/>
    <mergeCell ref="BI56:BJ56"/>
    <mergeCell ref="AO54:AP54"/>
    <mergeCell ref="AQ54:AR54"/>
    <mergeCell ref="AQ56:AR56"/>
    <mergeCell ref="AS56:AT56"/>
    <mergeCell ref="AB55:AC55"/>
    <mergeCell ref="AD55:AE55"/>
    <mergeCell ref="AF55:AG55"/>
    <mergeCell ref="AH55:AI55"/>
    <mergeCell ref="AJ55:AK55"/>
    <mergeCell ref="AM55:AN55"/>
    <mergeCell ref="AO55:AP55"/>
    <mergeCell ref="BF55:BG55"/>
    <mergeCell ref="BI55:BJ55"/>
    <mergeCell ref="AQ55:AR55"/>
    <mergeCell ref="AS55:AT55"/>
    <mergeCell ref="AV55:AW55"/>
    <mergeCell ref="AX55:AY55"/>
    <mergeCell ref="AZ55:BA55"/>
    <mergeCell ref="BB55:BC55"/>
    <mergeCell ref="BD55:BE55"/>
    <mergeCell ref="C55:N55"/>
    <mergeCell ref="O55:P55"/>
    <mergeCell ref="Q55:R55"/>
    <mergeCell ref="S55:T55"/>
    <mergeCell ref="U55:V55"/>
    <mergeCell ref="W55:X55"/>
    <mergeCell ref="Z55:AA55"/>
    <mergeCell ref="C56:N56"/>
    <mergeCell ref="O56:P56"/>
    <mergeCell ref="Q56:R56"/>
    <mergeCell ref="S56:T56"/>
    <mergeCell ref="U56:V56"/>
    <mergeCell ref="W56:X56"/>
    <mergeCell ref="Z56:AA56"/>
    <mergeCell ref="AB56:AC56"/>
    <mergeCell ref="AD56:AE56"/>
    <mergeCell ref="AF56:AG56"/>
    <mergeCell ref="AH56:AI56"/>
    <mergeCell ref="AJ56:AK56"/>
    <mergeCell ref="AM56:AN56"/>
    <mergeCell ref="AO56:AP56"/>
    <mergeCell ref="AB57:AC57"/>
    <mergeCell ref="AD57:AE57"/>
    <mergeCell ref="AF57:AG57"/>
    <mergeCell ref="AH57:AI57"/>
    <mergeCell ref="AJ57:AK57"/>
    <mergeCell ref="AM57:AN57"/>
    <mergeCell ref="AO57:AP57"/>
    <mergeCell ref="BF57:BG57"/>
    <mergeCell ref="BI57:BJ57"/>
    <mergeCell ref="BK57:BL57"/>
    <mergeCell ref="BM57:BN57"/>
    <mergeCell ref="BO57:BP57"/>
    <mergeCell ref="BQ57:BR57"/>
    <mergeCell ref="AQ57:AR57"/>
    <mergeCell ref="AS57:AT57"/>
    <mergeCell ref="AV57:AW57"/>
    <mergeCell ref="AX57:AY57"/>
    <mergeCell ref="AZ57:BA57"/>
    <mergeCell ref="BB57:BC57"/>
    <mergeCell ref="BD57:BE57"/>
    <mergeCell ref="O57:P57"/>
    <mergeCell ref="Q57:R57"/>
    <mergeCell ref="S57:T57"/>
    <mergeCell ref="U57:V57"/>
    <mergeCell ref="W57:X57"/>
    <mergeCell ref="Z57:AA57"/>
    <mergeCell ref="A58:BR58"/>
    <mergeCell ref="C57:N57"/>
    <mergeCell ref="C59:N59"/>
    <mergeCell ref="O59:P59"/>
    <mergeCell ref="Q59:R59"/>
    <mergeCell ref="S59:T59"/>
    <mergeCell ref="U59:V59"/>
    <mergeCell ref="W59:X59"/>
    <mergeCell ref="BD59:BE59"/>
    <mergeCell ref="BF59:BG59"/>
    <mergeCell ref="BI59:BJ59"/>
    <mergeCell ref="BK59:BL59"/>
    <mergeCell ref="BM59:BN59"/>
    <mergeCell ref="BO59:BP59"/>
    <mergeCell ref="BQ59:BR59"/>
    <mergeCell ref="AS59:AT59"/>
    <mergeCell ref="AV59:AW59"/>
    <mergeCell ref="AX59:AY59"/>
    <mergeCell ref="O61:P61"/>
    <mergeCell ref="Q61:R61"/>
    <mergeCell ref="S61:T61"/>
    <mergeCell ref="U61:V61"/>
    <mergeCell ref="W61:X61"/>
    <mergeCell ref="Z61:AA61"/>
    <mergeCell ref="A62:BR62"/>
    <mergeCell ref="C61:N61"/>
    <mergeCell ref="C63:N63"/>
    <mergeCell ref="O63:P63"/>
    <mergeCell ref="Q63:R63"/>
    <mergeCell ref="S63:T63"/>
    <mergeCell ref="U63:V63"/>
    <mergeCell ref="W63:X63"/>
    <mergeCell ref="AD63:AE63"/>
    <mergeCell ref="AF63:AG63"/>
    <mergeCell ref="AH63:AI63"/>
    <mergeCell ref="AJ63:AK63"/>
    <mergeCell ref="AM63:AN63"/>
    <mergeCell ref="AO63:AP63"/>
    <mergeCell ref="AQ63:AR63"/>
    <mergeCell ref="BI63:BJ63"/>
    <mergeCell ref="BK63:BL63"/>
    <mergeCell ref="BM63:BN63"/>
    <mergeCell ref="B71:U71"/>
    <mergeCell ref="H66:AG66"/>
    <mergeCell ref="AH66:AK66"/>
    <mergeCell ref="AL66:AP66"/>
    <mergeCell ref="H67:AG67"/>
    <mergeCell ref="AH67:AK67"/>
    <mergeCell ref="AL67:AP67"/>
    <mergeCell ref="H68:AG68"/>
    <mergeCell ref="Z63:AA63"/>
    <mergeCell ref="Z64:AA64"/>
    <mergeCell ref="W65:AJ65"/>
    <mergeCell ref="AB63:AC63"/>
    <mergeCell ref="C64:N64"/>
    <mergeCell ref="O64:P64"/>
    <mergeCell ref="Q64:R64"/>
    <mergeCell ref="S64:T64"/>
    <mergeCell ref="U64:V64"/>
    <mergeCell ref="W64:X64"/>
    <mergeCell ref="BA69:BJ69"/>
    <mergeCell ref="BK69:BQ69"/>
    <mergeCell ref="AD71:BP71"/>
    <mergeCell ref="BF64:BG64"/>
    <mergeCell ref="BI64:BJ64"/>
    <mergeCell ref="BA65:BL65"/>
    <mergeCell ref="BA66:BJ66"/>
    <mergeCell ref="BK66:BQ66"/>
    <mergeCell ref="BA67:BJ67"/>
    <mergeCell ref="BK67:BQ67"/>
    <mergeCell ref="AQ66:AY66"/>
    <mergeCell ref="AQ67:AY67"/>
    <mergeCell ref="AQ68:AY68"/>
    <mergeCell ref="AQ69:AY69"/>
    <mergeCell ref="AQ64:AR64"/>
    <mergeCell ref="AS64:AT64"/>
    <mergeCell ref="AV64:AW64"/>
    <mergeCell ref="AX64:AY64"/>
    <mergeCell ref="AZ64:BA64"/>
    <mergeCell ref="AH68:AK68"/>
    <mergeCell ref="AL68:AP68"/>
    <mergeCell ref="H69:AG69"/>
    <mergeCell ref="AH69:AK69"/>
    <mergeCell ref="AL69:AP69"/>
    <mergeCell ref="AZ59:BA59"/>
    <mergeCell ref="BB59:BC59"/>
    <mergeCell ref="AS60:AT60"/>
    <mergeCell ref="AV60:AW60"/>
    <mergeCell ref="AX60:AY60"/>
    <mergeCell ref="BB64:BC64"/>
    <mergeCell ref="BD64:BE64"/>
    <mergeCell ref="BA68:BJ68"/>
    <mergeCell ref="BK68:BQ68"/>
    <mergeCell ref="BO63:BP63"/>
    <mergeCell ref="BQ63:BR63"/>
    <mergeCell ref="AS63:AT63"/>
    <mergeCell ref="AV63:AW63"/>
    <mergeCell ref="AX63:AY63"/>
    <mergeCell ref="AZ63:BA63"/>
    <mergeCell ref="BB63:BC63"/>
    <mergeCell ref="BD63:BE63"/>
    <mergeCell ref="BF63:BG63"/>
    <mergeCell ref="BK61:BL61"/>
    <mergeCell ref="BM61:BN61"/>
    <mergeCell ref="AV61:AW61"/>
    <mergeCell ref="AX61:AY61"/>
    <mergeCell ref="AZ61:BA61"/>
    <mergeCell ref="BB61:BC61"/>
    <mergeCell ref="C60:N60"/>
    <mergeCell ref="O60:P60"/>
    <mergeCell ref="Q60:R60"/>
    <mergeCell ref="S60:T60"/>
    <mergeCell ref="U60:V60"/>
    <mergeCell ref="W60:X60"/>
    <mergeCell ref="Z60:AA60"/>
    <mergeCell ref="AO59:AP59"/>
    <mergeCell ref="AQ59:AR59"/>
    <mergeCell ref="AO60:AP60"/>
    <mergeCell ref="AQ60:AR60"/>
    <mergeCell ref="Z59:AA59"/>
    <mergeCell ref="AB59:AC59"/>
    <mergeCell ref="AD59:AE59"/>
    <mergeCell ref="AF59:AG59"/>
    <mergeCell ref="AH59:AI59"/>
    <mergeCell ref="AJ59:AK59"/>
    <mergeCell ref="AM59:AN59"/>
    <mergeCell ref="AB60:AC60"/>
    <mergeCell ref="AD60:AE60"/>
    <mergeCell ref="AF60:AG60"/>
    <mergeCell ref="AH60:AI60"/>
    <mergeCell ref="AJ60:AK60"/>
    <mergeCell ref="BK64:BL64"/>
    <mergeCell ref="BM64:BN64"/>
    <mergeCell ref="BO64:BP64"/>
    <mergeCell ref="BQ64:BR64"/>
    <mergeCell ref="AB64:AC64"/>
    <mergeCell ref="AD64:AE64"/>
    <mergeCell ref="AF64:AG64"/>
    <mergeCell ref="AH64:AI64"/>
    <mergeCell ref="AJ64:AK64"/>
    <mergeCell ref="AM64:AN64"/>
    <mergeCell ref="AO64:AP64"/>
    <mergeCell ref="BO60:BP60"/>
    <mergeCell ref="BQ60:BR60"/>
    <mergeCell ref="BO61:BP61"/>
    <mergeCell ref="BQ61:BR61"/>
    <mergeCell ref="AZ60:BA60"/>
    <mergeCell ref="BB60:BC60"/>
    <mergeCell ref="BD60:BE60"/>
    <mergeCell ref="BF60:BG60"/>
    <mergeCell ref="BI60:BJ60"/>
    <mergeCell ref="BK60:BL60"/>
    <mergeCell ref="BM60:BN60"/>
    <mergeCell ref="BD61:BE61"/>
    <mergeCell ref="BF61:BG61"/>
    <mergeCell ref="BI61:BJ61"/>
    <mergeCell ref="BF46:BG46"/>
    <mergeCell ref="BI46:BJ46"/>
    <mergeCell ref="BK46:BL46"/>
    <mergeCell ref="BM46:BN46"/>
    <mergeCell ref="BO46:BP46"/>
    <mergeCell ref="BQ46:BR46"/>
    <mergeCell ref="BO47:BP47"/>
    <mergeCell ref="BQ47:BR47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C46:N46"/>
    <mergeCell ref="O46:P46"/>
    <mergeCell ref="Q46:R46"/>
    <mergeCell ref="S46:T46"/>
    <mergeCell ref="U46:V46"/>
    <mergeCell ref="W46:X46"/>
    <mergeCell ref="Z46:AA46"/>
    <mergeCell ref="AQ46:AR46"/>
    <mergeCell ref="AS46:AT46"/>
    <mergeCell ref="AM46:AN46"/>
    <mergeCell ref="AO46:AP46"/>
    <mergeCell ref="C47:N47"/>
    <mergeCell ref="O47:P47"/>
    <mergeCell ref="Q47:R47"/>
    <mergeCell ref="S47:T47"/>
    <mergeCell ref="U47:V47"/>
    <mergeCell ref="W47:X47"/>
    <mergeCell ref="Z47:AA47"/>
    <mergeCell ref="AB49:AC49"/>
    <mergeCell ref="AD49:AE49"/>
    <mergeCell ref="AB48:AC48"/>
    <mergeCell ref="AD48:AE48"/>
    <mergeCell ref="C48:N48"/>
    <mergeCell ref="O48:P48"/>
    <mergeCell ref="Q48:R48"/>
    <mergeCell ref="S48:T48"/>
    <mergeCell ref="U48:V48"/>
    <mergeCell ref="W48:X48"/>
    <mergeCell ref="Z48:AA48"/>
    <mergeCell ref="C49:N49"/>
    <mergeCell ref="O49:P49"/>
    <mergeCell ref="Q49:R49"/>
    <mergeCell ref="S49:T49"/>
    <mergeCell ref="U49:V49"/>
    <mergeCell ref="W49:X49"/>
    <mergeCell ref="Z49:AA49"/>
    <mergeCell ref="AQ50:AR50"/>
    <mergeCell ref="AS50:AT50"/>
    <mergeCell ref="AB50:AC50"/>
    <mergeCell ref="AD50:AE50"/>
    <mergeCell ref="AF50:AG50"/>
    <mergeCell ref="AH50:AI50"/>
    <mergeCell ref="AJ50:AK50"/>
    <mergeCell ref="AM50:AN50"/>
    <mergeCell ref="AO50:AP50"/>
    <mergeCell ref="BD49:BE49"/>
    <mergeCell ref="BO48:BP48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AB61:AC61"/>
    <mergeCell ref="AD61:AE61"/>
    <mergeCell ref="AF61:AG61"/>
    <mergeCell ref="AH61:AI61"/>
    <mergeCell ref="AJ61:AK61"/>
    <mergeCell ref="AM61:AN61"/>
    <mergeCell ref="AO61:AP61"/>
    <mergeCell ref="BQ40:BR40"/>
    <mergeCell ref="BQ41:BR41"/>
    <mergeCell ref="BQ42:BR42"/>
    <mergeCell ref="BQ49:BR49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AQ61:AR61"/>
    <mergeCell ref="AS61:AT61"/>
    <mergeCell ref="AM48:AN48"/>
    <mergeCell ref="AO48:AP48"/>
    <mergeCell ref="BF48:BG48"/>
    <mergeCell ref="BQ35:BR35"/>
    <mergeCell ref="C50:N50"/>
    <mergeCell ref="O50:P50"/>
    <mergeCell ref="Q50:R50"/>
    <mergeCell ref="S50:T50"/>
    <mergeCell ref="U50:V50"/>
    <mergeCell ref="W50:X50"/>
    <mergeCell ref="Z50:AA50"/>
    <mergeCell ref="BF49:BG49"/>
    <mergeCell ref="BI49:BJ49"/>
    <mergeCell ref="BK49:BL49"/>
    <mergeCell ref="BM49:BN49"/>
    <mergeCell ref="BO49:BP49"/>
    <mergeCell ref="BO50:BP50"/>
    <mergeCell ref="BQ50:BR50"/>
    <mergeCell ref="AQ49:AR49"/>
    <mergeCell ref="AS49:AT49"/>
    <mergeCell ref="AV49:AW49"/>
    <mergeCell ref="AX49:AY49"/>
    <mergeCell ref="AZ49:BA49"/>
    <mergeCell ref="BI48:BJ48"/>
    <mergeCell ref="BK48:BL48"/>
    <mergeCell ref="BM48:BN48"/>
    <mergeCell ref="BB49:BC49"/>
  </mergeCells>
  <pageMargins left="0" right="0" top="0" bottom="0" header="0" footer="0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1000"/>
  <sheetViews>
    <sheetView topLeftCell="A2" zoomScale="60" zoomScaleNormal="60" workbookViewId="0">
      <selection activeCell="H22" sqref="H22"/>
    </sheetView>
  </sheetViews>
  <sheetFormatPr defaultColWidth="14.42578125" defaultRowHeight="15" customHeight="1"/>
  <cols>
    <col min="1" max="1" width="3.7109375" style="6" customWidth="1"/>
    <col min="2" max="2" width="7.7109375" style="6" customWidth="1"/>
    <col min="3" max="3" width="3.42578125" style="6" customWidth="1"/>
    <col min="4" max="5" width="3" style="6" customWidth="1"/>
    <col min="6" max="6" width="3.5703125" style="6" customWidth="1"/>
    <col min="7" max="7" width="4.28515625" style="6" customWidth="1"/>
    <col min="8" max="8" width="3" style="6" customWidth="1"/>
    <col min="9" max="9" width="3.140625" style="6" customWidth="1"/>
    <col min="10" max="10" width="3.5703125" style="6" customWidth="1"/>
    <col min="11" max="11" width="3.28515625" style="6" customWidth="1"/>
    <col min="12" max="12" width="3" style="6" customWidth="1"/>
    <col min="13" max="13" width="3.5703125" style="6" customWidth="1"/>
    <col min="14" max="15" width="3.28515625" style="6" customWidth="1"/>
    <col min="16" max="17" width="3.5703125" style="6" customWidth="1"/>
    <col min="18" max="18" width="3.42578125" style="6" customWidth="1"/>
    <col min="19" max="19" width="4.85546875" style="6" customWidth="1"/>
    <col min="20" max="21" width="4.28515625" style="6" customWidth="1"/>
    <col min="22" max="22" width="3.7109375" style="6" customWidth="1"/>
    <col min="23" max="23" width="4.42578125" style="6" customWidth="1"/>
    <col min="24" max="24" width="5.140625" style="6" customWidth="1"/>
    <col min="25" max="25" width="6.7109375" style="6" customWidth="1"/>
    <col min="26" max="26" width="3.42578125" style="6" customWidth="1"/>
    <col min="27" max="28" width="3.28515625" style="6" customWidth="1"/>
    <col min="29" max="30" width="3.5703125" style="6" customWidth="1"/>
    <col min="31" max="31" width="4" style="6" customWidth="1"/>
    <col min="32" max="32" width="3.5703125" style="6" customWidth="1"/>
    <col min="33" max="33" width="3.42578125" style="6" customWidth="1"/>
    <col min="34" max="34" width="4.42578125" style="6" customWidth="1"/>
    <col min="35" max="35" width="4.7109375" style="6" customWidth="1"/>
    <col min="36" max="37" width="3.28515625" style="6" customWidth="1"/>
    <col min="38" max="38" width="3.5703125" style="6" customWidth="1"/>
    <col min="39" max="40" width="3.7109375" style="6" customWidth="1"/>
    <col min="41" max="41" width="3.140625" style="6" customWidth="1"/>
    <col min="42" max="42" width="4.28515625" style="6" customWidth="1"/>
    <col min="43" max="43" width="4" style="6" customWidth="1"/>
    <col min="44" max="44" width="3.7109375" style="6" customWidth="1"/>
    <col min="45" max="45" width="3.28515625" style="6" customWidth="1"/>
    <col min="46" max="46" width="3.5703125" style="6" customWidth="1"/>
    <col min="47" max="47" width="7.140625" style="6" customWidth="1"/>
    <col min="48" max="48" width="3.5703125" style="6" customWidth="1"/>
    <col min="49" max="49" width="3.7109375" style="6" customWidth="1"/>
    <col min="50" max="50" width="3.42578125" style="6" customWidth="1"/>
    <col min="51" max="51" width="3.7109375" style="6" customWidth="1"/>
    <col min="52" max="52" width="3.5703125" style="6" customWidth="1"/>
    <col min="53" max="53" width="3.42578125" style="6" customWidth="1"/>
    <col min="54" max="54" width="4.42578125" style="6" customWidth="1"/>
    <col min="55" max="55" width="4.5703125" style="6" customWidth="1"/>
    <col min="56" max="56" width="4.28515625" style="6" customWidth="1"/>
    <col min="57" max="57" width="3.42578125" style="6" customWidth="1"/>
    <col min="58" max="58" width="3.7109375" style="6" customWidth="1"/>
    <col min="59" max="59" width="3" style="6" customWidth="1"/>
    <col min="60" max="60" width="3.28515625" style="6" customWidth="1"/>
    <col min="61" max="61" width="3.7109375" style="6" customWidth="1"/>
    <col min="62" max="64" width="2.85546875" style="6" customWidth="1"/>
    <col min="65" max="65" width="3.7109375" style="6" customWidth="1"/>
    <col min="66" max="66" width="2.140625" style="6" customWidth="1"/>
    <col min="67" max="67" width="3.140625" style="6" customWidth="1"/>
    <col min="68" max="68" width="2.7109375" style="6" customWidth="1"/>
    <col min="69" max="69" width="2.28515625" style="6" customWidth="1"/>
    <col min="70" max="70" width="43.42578125" style="6" customWidth="1"/>
    <col min="71" max="16384" width="14.42578125" style="6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7"/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"/>
      <c r="O2" s="8"/>
      <c r="P2" s="8"/>
      <c r="Q2" s="8"/>
      <c r="R2" s="198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8"/>
      <c r="BN2" s="8"/>
      <c r="BO2" s="7"/>
      <c r="BP2" s="7"/>
      <c r="BQ2" s="7"/>
      <c r="BR2" s="7"/>
    </row>
    <row r="3" spans="1:70" ht="18.75" customHeight="1">
      <c r="A3" s="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1"/>
      <c r="AV3" s="9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9"/>
      <c r="BJ3" s="9"/>
      <c r="BK3" s="9"/>
      <c r="BL3" s="9"/>
      <c r="BM3" s="14"/>
      <c r="BN3" s="10"/>
      <c r="BO3" s="3"/>
      <c r="BP3" s="3"/>
      <c r="BQ3" s="3"/>
      <c r="BR3" s="3"/>
    </row>
    <row r="4" spans="1:70" ht="21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  <c r="AV4" s="9"/>
      <c r="AW4" s="200" t="s">
        <v>2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9"/>
      <c r="BJ4" s="9"/>
      <c r="BK4" s="9"/>
      <c r="BL4" s="9"/>
      <c r="BM4" s="14"/>
      <c r="BN4" s="10"/>
      <c r="BO4" s="3"/>
      <c r="BP4" s="3"/>
      <c r="BQ4" s="3"/>
      <c r="BR4" s="3"/>
    </row>
    <row r="5" spans="1:70" ht="20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1"/>
      <c r="AV5" s="9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9"/>
      <c r="BJ5" s="9"/>
      <c r="BK5" s="9"/>
      <c r="BL5" s="9"/>
      <c r="BM5" s="14"/>
      <c r="BN5" s="10"/>
      <c r="BO5" s="3"/>
      <c r="BP5" s="3"/>
      <c r="BQ5" s="3"/>
      <c r="BR5" s="3"/>
    </row>
    <row r="6" spans="1:70" ht="21.75" customHeight="1">
      <c r="A6" s="3"/>
      <c r="B6" s="1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1"/>
      <c r="AV6" s="9"/>
      <c r="AW6" s="15" t="s">
        <v>3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9"/>
      <c r="BJ6" s="9"/>
      <c r="BK6" s="9"/>
      <c r="BL6" s="9"/>
      <c r="BM6" s="14"/>
      <c r="BN6" s="10"/>
      <c r="BO6" s="3"/>
      <c r="BP6" s="3"/>
      <c r="BQ6" s="3"/>
      <c r="BR6" s="3"/>
    </row>
    <row r="7" spans="1:70" ht="18.7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11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1"/>
      <c r="AV7" s="9"/>
      <c r="AW7" s="15" t="s">
        <v>4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9"/>
      <c r="BJ7" s="9"/>
      <c r="BK7" s="9"/>
      <c r="BL7" s="9"/>
      <c r="BM7" s="14"/>
      <c r="BN7" s="10"/>
      <c r="BO7" s="3"/>
      <c r="BP7" s="3"/>
      <c r="BQ7" s="3"/>
      <c r="BR7" s="3"/>
    </row>
    <row r="8" spans="1:70" ht="15.75" customHeight="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1"/>
      <c r="AV8" s="9"/>
      <c r="AW8" s="16" t="s">
        <v>5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4"/>
      <c r="BN8" s="10"/>
      <c r="BO8" s="3"/>
      <c r="BP8" s="3"/>
      <c r="BQ8" s="3"/>
      <c r="BR8" s="3"/>
    </row>
    <row r="9" spans="1:70" ht="15.7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1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4"/>
      <c r="BN9" s="10"/>
      <c r="BO9" s="3"/>
      <c r="BP9" s="3"/>
      <c r="BQ9" s="3"/>
      <c r="BR9" s="3"/>
    </row>
    <row r="10" spans="1:70" ht="15.75" customHeight="1">
      <c r="A10" s="3"/>
      <c r="B10" s="20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0"/>
      <c r="O10" s="10"/>
      <c r="P10" s="10"/>
      <c r="Q10" s="10"/>
      <c r="R10" s="3"/>
      <c r="S10" s="14"/>
      <c r="T10" s="14"/>
      <c r="U10" s="14"/>
      <c r="V10" s="14"/>
      <c r="W10" s="14"/>
      <c r="X10" s="14"/>
      <c r="Y10" s="5"/>
      <c r="Z10" s="14"/>
      <c r="AA10" s="14"/>
      <c r="AB10" s="14"/>
      <c r="AC10" s="14" t="s">
        <v>6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3"/>
      <c r="BP10" s="3"/>
      <c r="BQ10" s="3"/>
      <c r="BR10" s="3"/>
    </row>
    <row r="11" spans="1:70" ht="15.75" customHeight="1">
      <c r="A11" s="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3"/>
      <c r="BP11" s="3"/>
      <c r="BQ11" s="3"/>
      <c r="BR11" s="3"/>
    </row>
    <row r="12" spans="1:70" ht="15.75" customHeight="1">
      <c r="A12" s="3"/>
      <c r="B12" s="20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7"/>
      <c r="O12" s="17"/>
      <c r="P12" s="17"/>
      <c r="Q12" s="17"/>
      <c r="R12" s="3"/>
      <c r="S12" s="14"/>
      <c r="T12" s="14"/>
      <c r="U12" s="14"/>
      <c r="V12" s="14"/>
      <c r="W12" s="14"/>
      <c r="X12" s="14"/>
      <c r="Y12" s="5"/>
      <c r="Z12" s="14"/>
      <c r="AA12" s="14"/>
      <c r="AB12" s="14"/>
      <c r="AC12" s="3"/>
      <c r="AD12" s="14"/>
      <c r="AE12" s="3"/>
      <c r="AF12" s="14" t="s">
        <v>8</v>
      </c>
      <c r="AG12" s="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3"/>
      <c r="BP12" s="3"/>
      <c r="BQ12" s="3"/>
      <c r="BR12" s="3"/>
    </row>
    <row r="13" spans="1:70" ht="23.25" customHeight="1">
      <c r="A13" s="3"/>
      <c r="B13" s="20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0"/>
      <c r="O13" s="10"/>
      <c r="P13" s="10"/>
      <c r="Q13" s="10"/>
      <c r="R13" s="3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188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3"/>
      <c r="BP13" s="3"/>
      <c r="BQ13" s="3"/>
      <c r="BR13" s="3"/>
    </row>
    <row r="14" spans="1:70" ht="23.25" customHeight="1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3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189</v>
      </c>
      <c r="AC14" s="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3"/>
      <c r="BP14" s="3"/>
      <c r="BQ14" s="3"/>
      <c r="BR14" s="3"/>
    </row>
    <row r="15" spans="1:70" ht="23.25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3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13</v>
      </c>
      <c r="AC15" s="3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3"/>
      <c r="BP15" s="3"/>
      <c r="BQ15" s="3"/>
      <c r="BR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3"/>
      <c r="S16" s="14"/>
      <c r="T16" s="14"/>
      <c r="U16" s="14"/>
      <c r="V16" s="14"/>
      <c r="W16" s="14"/>
      <c r="X16" s="14"/>
      <c r="Y16" s="5"/>
      <c r="Z16" s="14"/>
      <c r="AA16" s="14"/>
      <c r="AB16" s="14" t="s">
        <v>16</v>
      </c>
      <c r="AC16" s="3"/>
      <c r="AD16" s="14"/>
      <c r="AE16" s="3"/>
      <c r="AF16" s="3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5"/>
      <c r="AV16" s="14"/>
      <c r="AW16" s="14"/>
      <c r="AX16" s="14"/>
      <c r="AY16" s="98" t="s">
        <v>257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39"/>
      <c r="BN16" s="39"/>
      <c r="BO16" s="18"/>
      <c r="BP16" s="18"/>
      <c r="BQ16" s="18"/>
      <c r="BR16" s="18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11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  <c r="BN17" s="10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3" t="s">
        <v>19</v>
      </c>
      <c r="N18" s="194" t="s">
        <v>20</v>
      </c>
      <c r="O18" s="172"/>
      <c r="P18" s="172"/>
      <c r="Q18" s="172"/>
      <c r="R18" s="195"/>
      <c r="S18" s="194" t="s">
        <v>21</v>
      </c>
      <c r="T18" s="172"/>
      <c r="U18" s="172"/>
      <c r="V18" s="195"/>
      <c r="W18" s="194" t="s">
        <v>22</v>
      </c>
      <c r="X18" s="172"/>
      <c r="Y18" s="172"/>
      <c r="Z18" s="195"/>
      <c r="AA18" s="194" t="s">
        <v>23</v>
      </c>
      <c r="AB18" s="172"/>
      <c r="AC18" s="172"/>
      <c r="AD18" s="172"/>
      <c r="AE18" s="195"/>
      <c r="AF18" s="194" t="s">
        <v>24</v>
      </c>
      <c r="AG18" s="172"/>
      <c r="AH18" s="172"/>
      <c r="AI18" s="206"/>
      <c r="AJ18" s="207" t="s">
        <v>25</v>
      </c>
      <c r="AK18" s="172"/>
      <c r="AL18" s="172"/>
      <c r="AM18" s="195"/>
      <c r="AN18" s="194" t="s">
        <v>26</v>
      </c>
      <c r="AO18" s="172"/>
      <c r="AP18" s="172"/>
      <c r="AQ18" s="172"/>
      <c r="AR18" s="195"/>
      <c r="AS18" s="194" t="s">
        <v>27</v>
      </c>
      <c r="AT18" s="172"/>
      <c r="AU18" s="172"/>
      <c r="AV18" s="195"/>
      <c r="AW18" s="194" t="s">
        <v>28</v>
      </c>
      <c r="AX18" s="172"/>
      <c r="AY18" s="172"/>
      <c r="AZ18" s="195"/>
      <c r="BA18" s="194" t="s">
        <v>29</v>
      </c>
      <c r="BB18" s="172"/>
      <c r="BC18" s="172"/>
      <c r="BD18" s="172"/>
      <c r="BE18" s="195"/>
      <c r="BF18" s="194" t="s">
        <v>30</v>
      </c>
      <c r="BG18" s="172"/>
      <c r="BH18" s="172"/>
      <c r="BI18" s="195"/>
      <c r="BJ18" s="9"/>
      <c r="BK18" s="9"/>
      <c r="BL18" s="9"/>
      <c r="BM18" s="10"/>
      <c r="BN18" s="10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4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9"/>
      <c r="BK19" s="9"/>
      <c r="BL19" s="9"/>
      <c r="BM19" s="10"/>
      <c r="BN19" s="10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4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9"/>
      <c r="BK20" s="9"/>
      <c r="BL20" s="9"/>
      <c r="BM20" s="10"/>
      <c r="BN20" s="10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260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261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9"/>
      <c r="BK21" s="9"/>
      <c r="BL21" s="9"/>
      <c r="BM21" s="10"/>
      <c r="BN21" s="10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37</v>
      </c>
      <c r="O22" s="33" t="s">
        <v>38</v>
      </c>
      <c r="P22" s="33" t="s">
        <v>37</v>
      </c>
      <c r="Q22" s="33" t="s">
        <v>38</v>
      </c>
      <c r="R22" s="33" t="s">
        <v>37</v>
      </c>
      <c r="S22" s="33" t="s">
        <v>38</v>
      </c>
      <c r="T22" s="33" t="s">
        <v>37</v>
      </c>
      <c r="U22" s="33" t="s">
        <v>38</v>
      </c>
      <c r="V22" s="33" t="s">
        <v>37</v>
      </c>
      <c r="W22" s="33" t="s">
        <v>38</v>
      </c>
      <c r="X22" s="33" t="s">
        <v>37</v>
      </c>
      <c r="Y22" s="33" t="s">
        <v>38</v>
      </c>
      <c r="Z22" s="33" t="s">
        <v>37</v>
      </c>
      <c r="AA22" s="33" t="s">
        <v>38</v>
      </c>
      <c r="AB22" s="33" t="s">
        <v>37</v>
      </c>
      <c r="AC22" s="33" t="s">
        <v>38</v>
      </c>
      <c r="AD22" s="33" t="s">
        <v>37</v>
      </c>
      <c r="AE22" s="33" t="s">
        <v>38</v>
      </c>
      <c r="AF22" s="33" t="s">
        <v>37</v>
      </c>
      <c r="AG22" s="33" t="s">
        <v>38</v>
      </c>
      <c r="AH22" s="33" t="s">
        <v>37</v>
      </c>
      <c r="AI22" s="34" t="s">
        <v>38</v>
      </c>
      <c r="AJ22" s="35" t="s">
        <v>37</v>
      </c>
      <c r="AK22" s="33" t="s">
        <v>38</v>
      </c>
      <c r="AL22" s="33" t="s">
        <v>37</v>
      </c>
      <c r="AM22" s="33" t="s">
        <v>38</v>
      </c>
      <c r="AN22" s="33" t="s">
        <v>37</v>
      </c>
      <c r="AO22" s="33" t="s">
        <v>38</v>
      </c>
      <c r="AP22" s="33" t="s">
        <v>37</v>
      </c>
      <c r="AQ22" s="33" t="s">
        <v>38</v>
      </c>
      <c r="AR22" s="33" t="s">
        <v>37</v>
      </c>
      <c r="AS22" s="33" t="s">
        <v>38</v>
      </c>
      <c r="AT22" s="33" t="s">
        <v>37</v>
      </c>
      <c r="AU22" s="33" t="s">
        <v>38</v>
      </c>
      <c r="AV22" s="33" t="s">
        <v>37</v>
      </c>
      <c r="AW22" s="33" t="s">
        <v>38</v>
      </c>
      <c r="AX22" s="33" t="s">
        <v>37</v>
      </c>
      <c r="AY22" s="33" t="s">
        <v>38</v>
      </c>
      <c r="AZ22" s="33" t="s">
        <v>37</v>
      </c>
      <c r="BA22" s="33" t="s">
        <v>38</v>
      </c>
      <c r="BB22" s="33" t="s">
        <v>37</v>
      </c>
      <c r="BC22" s="33" t="s">
        <v>38</v>
      </c>
      <c r="BD22" s="33" t="s">
        <v>37</v>
      </c>
      <c r="BE22" s="33" t="s">
        <v>38</v>
      </c>
      <c r="BF22" s="33" t="s">
        <v>37</v>
      </c>
      <c r="BG22" s="33" t="s">
        <v>38</v>
      </c>
      <c r="BH22" s="33" t="s">
        <v>37</v>
      </c>
      <c r="BI22" s="33" t="s">
        <v>38</v>
      </c>
      <c r="BJ22" s="9"/>
      <c r="BK22" s="9"/>
      <c r="BL22" s="9"/>
      <c r="BM22" s="10"/>
      <c r="BN22" s="10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64" t="s">
        <v>39</v>
      </c>
      <c r="N23" s="205"/>
      <c r="O23" s="205"/>
      <c r="P23" s="205"/>
      <c r="Q23" s="205">
        <v>16</v>
      </c>
      <c r="R23" s="205"/>
      <c r="S23" s="205"/>
      <c r="T23" s="205"/>
      <c r="U23" s="266"/>
      <c r="V23" s="265"/>
      <c r="W23" s="205"/>
      <c r="X23" s="205"/>
      <c r="Y23" s="205"/>
      <c r="Z23" s="205"/>
      <c r="AA23" s="205"/>
      <c r="AB23" s="205"/>
      <c r="AC23" s="205"/>
      <c r="AD23" s="205" t="s">
        <v>40</v>
      </c>
      <c r="AE23" s="205" t="s">
        <v>40</v>
      </c>
      <c r="AF23" s="205" t="s">
        <v>41</v>
      </c>
      <c r="AG23" s="205" t="s">
        <v>41</v>
      </c>
      <c r="AH23" s="205" t="s">
        <v>41</v>
      </c>
      <c r="AI23" s="205" t="s">
        <v>40</v>
      </c>
      <c r="AJ23" s="268"/>
      <c r="AK23" s="205"/>
      <c r="AL23" s="205"/>
      <c r="AM23" s="205"/>
      <c r="AN23" s="205">
        <v>16</v>
      </c>
      <c r="AO23" s="205"/>
      <c r="AP23" s="205"/>
      <c r="AQ23" s="266"/>
      <c r="AR23" s="265"/>
      <c r="AS23" s="205"/>
      <c r="AT23" s="205" t="s">
        <v>42</v>
      </c>
      <c r="AU23" s="205" t="s">
        <v>42</v>
      </c>
      <c r="AV23" s="205"/>
      <c r="AW23" s="205"/>
      <c r="AX23" s="205"/>
      <c r="AY23" s="205"/>
      <c r="AZ23" s="205"/>
      <c r="BA23" s="205"/>
      <c r="BB23" s="205" t="s">
        <v>40</v>
      </c>
      <c r="BC23" s="205" t="s">
        <v>40</v>
      </c>
      <c r="BD23" s="205" t="s">
        <v>40</v>
      </c>
      <c r="BE23" s="205" t="s">
        <v>41</v>
      </c>
      <c r="BF23" s="205" t="s">
        <v>41</v>
      </c>
      <c r="BG23" s="205" t="s">
        <v>41</v>
      </c>
      <c r="BH23" s="205" t="s">
        <v>41</v>
      </c>
      <c r="BI23" s="205" t="s">
        <v>41</v>
      </c>
      <c r="BJ23" s="9"/>
      <c r="BK23" s="9"/>
      <c r="BL23" s="9"/>
      <c r="BM23" s="10"/>
      <c r="BN23" s="10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7"/>
      <c r="N24" s="177"/>
      <c r="O24" s="177"/>
      <c r="P24" s="177"/>
      <c r="Q24" s="177"/>
      <c r="R24" s="177"/>
      <c r="S24" s="177"/>
      <c r="T24" s="177"/>
      <c r="U24" s="267"/>
      <c r="V24" s="125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269"/>
      <c r="AK24" s="177"/>
      <c r="AL24" s="177"/>
      <c r="AM24" s="177"/>
      <c r="AN24" s="177"/>
      <c r="AO24" s="177"/>
      <c r="AP24" s="177"/>
      <c r="AQ24" s="267"/>
      <c r="AR24" s="125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"/>
      <c r="BK24" s="9"/>
      <c r="BL24" s="9"/>
      <c r="BM24" s="10"/>
      <c r="BN24" s="10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">
        <v>45</v>
      </c>
      <c r="N25" s="41"/>
      <c r="O25" s="42"/>
      <c r="P25" s="43"/>
      <c r="Q25" s="43"/>
      <c r="R25" s="28"/>
      <c r="S25" s="42" t="s">
        <v>46</v>
      </c>
      <c r="T25" s="41"/>
      <c r="U25" s="43"/>
      <c r="V25" s="43"/>
      <c r="W25" s="43"/>
      <c r="X25" s="43"/>
      <c r="Y25" s="43"/>
      <c r="Z25" s="44" t="s">
        <v>40</v>
      </c>
      <c r="AA25" s="45" t="s">
        <v>47</v>
      </c>
      <c r="AB25" s="46"/>
      <c r="AC25" s="44"/>
      <c r="AD25" s="47"/>
      <c r="AE25" s="47"/>
      <c r="AF25" s="44"/>
      <c r="AG25" s="45"/>
      <c r="AH25" s="46"/>
      <c r="AI25" s="46"/>
      <c r="AJ25" s="46"/>
      <c r="AK25" s="44"/>
      <c r="AL25" s="44"/>
      <c r="AM25" s="44"/>
      <c r="AN25" s="44"/>
      <c r="AO25" s="44"/>
      <c r="AP25" s="44"/>
      <c r="AQ25" s="43"/>
      <c r="AR25" s="43"/>
      <c r="AS25" s="48"/>
      <c r="AT25" s="48" t="s">
        <v>41</v>
      </c>
      <c r="AU25" s="42" t="s">
        <v>48</v>
      </c>
      <c r="AV25" s="43"/>
      <c r="AW25" s="43"/>
      <c r="AX25" s="48"/>
      <c r="AY25" s="48"/>
      <c r="AZ25" s="43"/>
      <c r="BA25" s="3"/>
      <c r="BB25" s="3"/>
      <c r="BC25" s="3"/>
      <c r="BD25" s="3"/>
      <c r="BE25" s="3"/>
      <c r="BF25" s="3"/>
      <c r="BG25" s="43"/>
      <c r="BH25" s="43"/>
      <c r="BI25" s="43"/>
      <c r="BJ25" s="9"/>
      <c r="BK25" s="9"/>
      <c r="BL25" s="9"/>
      <c r="BM25" s="10"/>
      <c r="BN25" s="10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8"/>
      <c r="N26" s="43"/>
      <c r="O26" s="43"/>
      <c r="P26" s="43"/>
      <c r="Q26" s="43"/>
      <c r="R26" s="43" t="s">
        <v>37</v>
      </c>
      <c r="S26" s="178" t="s">
        <v>49</v>
      </c>
      <c r="T26" s="146"/>
      <c r="U26" s="146"/>
      <c r="V26" s="146"/>
      <c r="W26" s="146"/>
      <c r="X26" s="146"/>
      <c r="Y26" s="146"/>
      <c r="Z26" s="48" t="s">
        <v>50</v>
      </c>
      <c r="AA26" s="42" t="s">
        <v>51</v>
      </c>
      <c r="AB26" s="43"/>
      <c r="AC26" s="43"/>
      <c r="AD26" s="43" t="s">
        <v>52</v>
      </c>
      <c r="AE26" s="42" t="s">
        <v>53</v>
      </c>
      <c r="AF26" s="43"/>
      <c r="AG26" s="43"/>
      <c r="AH26" s="43"/>
      <c r="AI26" s="43"/>
      <c r="AJ26" s="43"/>
      <c r="AK26" s="43"/>
      <c r="AL26" s="48" t="s">
        <v>42</v>
      </c>
      <c r="AM26" s="42" t="s">
        <v>54</v>
      </c>
      <c r="AN26" s="43"/>
      <c r="AO26" s="43"/>
      <c r="AP26" s="48"/>
      <c r="AQ26" s="43"/>
      <c r="AR26" s="43"/>
      <c r="AS26" s="43"/>
      <c r="AT26" s="44" t="s">
        <v>55</v>
      </c>
      <c r="AU26" s="178" t="s">
        <v>56</v>
      </c>
      <c r="AV26" s="146"/>
      <c r="AW26" s="146"/>
      <c r="AX26" s="146"/>
      <c r="AY26" s="146"/>
      <c r="AZ26" s="43"/>
      <c r="BA26" s="3"/>
      <c r="BB26" s="3"/>
      <c r="BC26" s="3"/>
      <c r="BD26" s="3"/>
      <c r="BE26" s="3"/>
      <c r="BF26" s="3"/>
      <c r="BG26" s="43"/>
      <c r="BH26" s="43"/>
      <c r="BI26" s="43"/>
      <c r="BJ26" s="9"/>
      <c r="BK26" s="9"/>
      <c r="BL26" s="9"/>
      <c r="BM26" s="10"/>
      <c r="BN26" s="10"/>
      <c r="BO26" s="3"/>
      <c r="BP26" s="3"/>
      <c r="BQ26" s="3"/>
      <c r="BR26" s="3"/>
    </row>
    <row r="27" spans="1:70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8"/>
      <c r="N27" s="43"/>
      <c r="O27" s="43"/>
      <c r="P27" s="43"/>
      <c r="Q27" s="43"/>
      <c r="R27" s="43"/>
      <c r="S27" s="42"/>
      <c r="T27" s="43"/>
      <c r="U27" s="43"/>
      <c r="V27" s="43"/>
      <c r="W27" s="43"/>
      <c r="X27" s="43"/>
      <c r="Y27" s="43"/>
      <c r="Z27" s="43"/>
      <c r="AA27" s="42"/>
      <c r="AB27" s="43"/>
      <c r="AC27" s="43"/>
      <c r="AD27" s="49"/>
      <c r="AE27" s="50"/>
      <c r="AF27" s="43"/>
      <c r="AG27" s="43"/>
      <c r="AH27" s="43"/>
      <c r="AI27" s="43"/>
      <c r="AJ27" s="43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3"/>
      <c r="AY27" s="43"/>
      <c r="AZ27" s="43"/>
      <c r="BA27" s="49"/>
      <c r="BB27" s="50"/>
      <c r="BC27" s="51"/>
      <c r="BD27" s="51"/>
      <c r="BE27" s="49"/>
      <c r="BF27" s="48"/>
      <c r="BG27" s="9"/>
      <c r="BH27" s="9"/>
      <c r="BI27" s="9"/>
      <c r="BJ27" s="9"/>
      <c r="BK27" s="9"/>
      <c r="BL27" s="9"/>
      <c r="BM27" s="10"/>
      <c r="BN27" s="10"/>
      <c r="BO27" s="3"/>
      <c r="BP27" s="3"/>
      <c r="BQ27" s="3"/>
      <c r="BR27" s="3"/>
    </row>
    <row r="28" spans="1:70" ht="15" customHeight="1">
      <c r="A28" s="179" t="s">
        <v>57</v>
      </c>
      <c r="B28" s="182" t="s">
        <v>58</v>
      </c>
      <c r="C28" s="186" t="s">
        <v>59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29" t="s">
        <v>60</v>
      </c>
      <c r="P28" s="236" t="s">
        <v>61</v>
      </c>
      <c r="Q28" s="185" t="s">
        <v>62</v>
      </c>
      <c r="R28" s="148"/>
      <c r="S28" s="148"/>
      <c r="T28" s="148"/>
      <c r="U28" s="148"/>
      <c r="V28" s="148"/>
      <c r="W28" s="148"/>
      <c r="X28" s="148"/>
      <c r="Y28" s="52"/>
      <c r="Z28" s="231" t="s">
        <v>63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53"/>
      <c r="AV28" s="231" t="s">
        <v>64</v>
      </c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9"/>
      <c r="BQ28" s="54"/>
      <c r="BR28" s="55"/>
    </row>
    <row r="29" spans="1:70" ht="19.5" customHeight="1">
      <c r="A29" s="180"/>
      <c r="B29" s="183"/>
      <c r="C29" s="18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67"/>
      <c r="O29" s="189"/>
      <c r="P29" s="167"/>
      <c r="Q29" s="230" t="s">
        <v>65</v>
      </c>
      <c r="R29" s="188"/>
      <c r="S29" s="230" t="s">
        <v>66</v>
      </c>
      <c r="T29" s="188"/>
      <c r="U29" s="230" t="s">
        <v>67</v>
      </c>
      <c r="V29" s="188"/>
      <c r="W29" s="230" t="s">
        <v>68</v>
      </c>
      <c r="X29" s="188"/>
      <c r="Y29" s="233" t="s">
        <v>69</v>
      </c>
      <c r="Z29" s="215" t="s">
        <v>70</v>
      </c>
      <c r="AA29" s="216"/>
      <c r="AB29" s="152" t="s">
        <v>71</v>
      </c>
      <c r="AC29" s="148"/>
      <c r="AD29" s="148"/>
      <c r="AE29" s="148"/>
      <c r="AF29" s="148"/>
      <c r="AG29" s="148"/>
      <c r="AH29" s="148"/>
      <c r="AI29" s="149"/>
      <c r="AJ29" s="215" t="s">
        <v>72</v>
      </c>
      <c r="AK29" s="216"/>
      <c r="AL29" s="56"/>
      <c r="AM29" s="232" t="s">
        <v>73</v>
      </c>
      <c r="AN29" s="188"/>
      <c r="AO29" s="230" t="s">
        <v>74</v>
      </c>
      <c r="AP29" s="187"/>
      <c r="AQ29" s="225" t="s">
        <v>75</v>
      </c>
      <c r="AR29" s="187"/>
      <c r="AS29" s="187"/>
      <c r="AT29" s="188"/>
      <c r="AU29" s="233" t="s">
        <v>76</v>
      </c>
      <c r="AV29" s="221" t="s">
        <v>70</v>
      </c>
      <c r="AW29" s="188"/>
      <c r="AX29" s="228" t="s">
        <v>71</v>
      </c>
      <c r="AY29" s="148"/>
      <c r="AZ29" s="148"/>
      <c r="BA29" s="148"/>
      <c r="BB29" s="148"/>
      <c r="BC29" s="148"/>
      <c r="BD29" s="148"/>
      <c r="BE29" s="149"/>
      <c r="BF29" s="221" t="s">
        <v>72</v>
      </c>
      <c r="BG29" s="188"/>
      <c r="BH29" s="57"/>
      <c r="BI29" s="232" t="s">
        <v>73</v>
      </c>
      <c r="BJ29" s="188"/>
      <c r="BK29" s="230" t="s">
        <v>74</v>
      </c>
      <c r="BL29" s="187"/>
      <c r="BM29" s="225" t="s">
        <v>75</v>
      </c>
      <c r="BN29" s="187"/>
      <c r="BO29" s="187"/>
      <c r="BP29" s="188"/>
      <c r="BQ29" s="226"/>
      <c r="BR29" s="167"/>
    </row>
    <row r="30" spans="1:70" ht="16.5" customHeight="1">
      <c r="A30" s="180"/>
      <c r="B30" s="183"/>
      <c r="C30" s="189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67"/>
      <c r="O30" s="189"/>
      <c r="P30" s="167"/>
      <c r="Q30" s="189"/>
      <c r="R30" s="167"/>
      <c r="S30" s="189"/>
      <c r="T30" s="167"/>
      <c r="U30" s="189"/>
      <c r="V30" s="167"/>
      <c r="W30" s="189"/>
      <c r="X30" s="167"/>
      <c r="Y30" s="180"/>
      <c r="Z30" s="189"/>
      <c r="AA30" s="217"/>
      <c r="AB30" s="230" t="s">
        <v>70</v>
      </c>
      <c r="AC30" s="188"/>
      <c r="AD30" s="152" t="s">
        <v>77</v>
      </c>
      <c r="AE30" s="148"/>
      <c r="AF30" s="148"/>
      <c r="AG30" s="148"/>
      <c r="AH30" s="148"/>
      <c r="AI30" s="149"/>
      <c r="AJ30" s="189"/>
      <c r="AK30" s="217"/>
      <c r="AL30" s="58"/>
      <c r="AM30" s="146"/>
      <c r="AN30" s="167"/>
      <c r="AO30" s="189"/>
      <c r="AP30" s="146"/>
      <c r="AQ30" s="218"/>
      <c r="AR30" s="151"/>
      <c r="AS30" s="151"/>
      <c r="AT30" s="224"/>
      <c r="AU30" s="180"/>
      <c r="AV30" s="222"/>
      <c r="AW30" s="167"/>
      <c r="AX30" s="215" t="s">
        <v>70</v>
      </c>
      <c r="AY30" s="216"/>
      <c r="AZ30" s="228" t="s">
        <v>78</v>
      </c>
      <c r="BA30" s="148"/>
      <c r="BB30" s="148"/>
      <c r="BC30" s="148"/>
      <c r="BD30" s="148"/>
      <c r="BE30" s="149"/>
      <c r="BF30" s="222"/>
      <c r="BG30" s="167"/>
      <c r="BH30" s="57"/>
      <c r="BI30" s="146"/>
      <c r="BJ30" s="167"/>
      <c r="BK30" s="189"/>
      <c r="BL30" s="146"/>
      <c r="BM30" s="218"/>
      <c r="BN30" s="151"/>
      <c r="BO30" s="151"/>
      <c r="BP30" s="224"/>
      <c r="BQ30" s="226"/>
      <c r="BR30" s="167"/>
    </row>
    <row r="31" spans="1:70" ht="12.75" customHeight="1">
      <c r="A31" s="180"/>
      <c r="B31" s="183"/>
      <c r="C31" s="18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67"/>
      <c r="O31" s="189"/>
      <c r="P31" s="167"/>
      <c r="Q31" s="189"/>
      <c r="R31" s="167"/>
      <c r="S31" s="189"/>
      <c r="T31" s="167"/>
      <c r="U31" s="189"/>
      <c r="V31" s="167"/>
      <c r="W31" s="189"/>
      <c r="X31" s="167"/>
      <c r="Y31" s="180"/>
      <c r="Z31" s="189"/>
      <c r="AA31" s="217"/>
      <c r="AB31" s="189"/>
      <c r="AC31" s="167"/>
      <c r="AD31" s="238" t="s">
        <v>79</v>
      </c>
      <c r="AE31" s="167"/>
      <c r="AF31" s="220" t="s">
        <v>80</v>
      </c>
      <c r="AG31" s="167"/>
      <c r="AH31" s="220" t="s">
        <v>81</v>
      </c>
      <c r="AI31" s="167"/>
      <c r="AJ31" s="189"/>
      <c r="AK31" s="217"/>
      <c r="AL31" s="58"/>
      <c r="AM31" s="146"/>
      <c r="AN31" s="167"/>
      <c r="AO31" s="189"/>
      <c r="AP31" s="146"/>
      <c r="AQ31" s="235" t="s">
        <v>82</v>
      </c>
      <c r="AR31" s="167"/>
      <c r="AS31" s="235" t="s">
        <v>83</v>
      </c>
      <c r="AT31" s="167"/>
      <c r="AU31" s="180"/>
      <c r="AV31" s="222"/>
      <c r="AW31" s="167"/>
      <c r="AX31" s="189"/>
      <c r="AY31" s="217"/>
      <c r="AZ31" s="229" t="s">
        <v>79</v>
      </c>
      <c r="BA31" s="188"/>
      <c r="BB31" s="220" t="s">
        <v>80</v>
      </c>
      <c r="BC31" s="167"/>
      <c r="BD31" s="220" t="s">
        <v>81</v>
      </c>
      <c r="BE31" s="167"/>
      <c r="BF31" s="222"/>
      <c r="BG31" s="167"/>
      <c r="BH31" s="57"/>
      <c r="BI31" s="146"/>
      <c r="BJ31" s="167"/>
      <c r="BK31" s="189"/>
      <c r="BL31" s="146"/>
      <c r="BM31" s="230" t="s">
        <v>82</v>
      </c>
      <c r="BN31" s="188"/>
      <c r="BO31" s="220" t="s">
        <v>83</v>
      </c>
      <c r="BP31" s="146"/>
      <c r="BQ31" s="227" t="s">
        <v>84</v>
      </c>
      <c r="BR31" s="167"/>
    </row>
    <row r="32" spans="1:70" ht="27" customHeight="1">
      <c r="A32" s="180"/>
      <c r="B32" s="183"/>
      <c r="C32" s="18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67"/>
      <c r="O32" s="189"/>
      <c r="P32" s="167"/>
      <c r="Q32" s="189"/>
      <c r="R32" s="167"/>
      <c r="S32" s="189"/>
      <c r="T32" s="167"/>
      <c r="U32" s="189"/>
      <c r="V32" s="167"/>
      <c r="W32" s="189"/>
      <c r="X32" s="167"/>
      <c r="Y32" s="180"/>
      <c r="Z32" s="189"/>
      <c r="AA32" s="217"/>
      <c r="AB32" s="189"/>
      <c r="AC32" s="167"/>
      <c r="AD32" s="146"/>
      <c r="AE32" s="167"/>
      <c r="AF32" s="189"/>
      <c r="AG32" s="167"/>
      <c r="AH32" s="189"/>
      <c r="AI32" s="167"/>
      <c r="AJ32" s="189"/>
      <c r="AK32" s="217"/>
      <c r="AL32" s="58"/>
      <c r="AM32" s="146"/>
      <c r="AN32" s="167"/>
      <c r="AO32" s="189"/>
      <c r="AP32" s="146"/>
      <c r="AQ32" s="189"/>
      <c r="AR32" s="167"/>
      <c r="AS32" s="189"/>
      <c r="AT32" s="167"/>
      <c r="AU32" s="180"/>
      <c r="AV32" s="222"/>
      <c r="AW32" s="167"/>
      <c r="AX32" s="189"/>
      <c r="AY32" s="217"/>
      <c r="AZ32" s="189"/>
      <c r="BA32" s="167"/>
      <c r="BB32" s="189"/>
      <c r="BC32" s="167"/>
      <c r="BD32" s="189"/>
      <c r="BE32" s="167"/>
      <c r="BF32" s="222"/>
      <c r="BG32" s="167"/>
      <c r="BH32" s="57"/>
      <c r="BI32" s="146"/>
      <c r="BJ32" s="167"/>
      <c r="BK32" s="189"/>
      <c r="BL32" s="146"/>
      <c r="BM32" s="189"/>
      <c r="BN32" s="167"/>
      <c r="BO32" s="189"/>
      <c r="BP32" s="146"/>
      <c r="BQ32" s="59"/>
      <c r="BR32" s="60"/>
    </row>
    <row r="33" spans="1:70" ht="36.75" customHeight="1">
      <c r="A33" s="181"/>
      <c r="B33" s="184"/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  <c r="O33" s="189"/>
      <c r="P33" s="167"/>
      <c r="Q33" s="190"/>
      <c r="R33" s="192"/>
      <c r="S33" s="190"/>
      <c r="T33" s="192"/>
      <c r="U33" s="189"/>
      <c r="V33" s="167"/>
      <c r="W33" s="190"/>
      <c r="X33" s="192"/>
      <c r="Y33" s="234"/>
      <c r="Z33" s="190"/>
      <c r="AA33" s="237"/>
      <c r="AB33" s="218"/>
      <c r="AC33" s="224"/>
      <c r="AD33" s="146"/>
      <c r="AE33" s="167"/>
      <c r="AF33" s="189"/>
      <c r="AG33" s="167"/>
      <c r="AH33" s="189"/>
      <c r="AI33" s="167"/>
      <c r="AJ33" s="190"/>
      <c r="AK33" s="237"/>
      <c r="AL33" s="61"/>
      <c r="AM33" s="151"/>
      <c r="AN33" s="224"/>
      <c r="AO33" s="218"/>
      <c r="AP33" s="151"/>
      <c r="AQ33" s="218"/>
      <c r="AR33" s="224"/>
      <c r="AS33" s="218"/>
      <c r="AT33" s="224"/>
      <c r="AU33" s="234"/>
      <c r="AV33" s="223"/>
      <c r="AW33" s="224"/>
      <c r="AX33" s="218"/>
      <c r="AY33" s="219"/>
      <c r="AZ33" s="218"/>
      <c r="BA33" s="224"/>
      <c r="BB33" s="218"/>
      <c r="BC33" s="224"/>
      <c r="BD33" s="189"/>
      <c r="BE33" s="167"/>
      <c r="BF33" s="223"/>
      <c r="BG33" s="224"/>
      <c r="BH33" s="57"/>
      <c r="BI33" s="151"/>
      <c r="BJ33" s="224"/>
      <c r="BK33" s="218"/>
      <c r="BL33" s="151"/>
      <c r="BM33" s="218"/>
      <c r="BN33" s="224"/>
      <c r="BO33" s="218"/>
      <c r="BP33" s="151"/>
      <c r="BQ33" s="62"/>
      <c r="BR33" s="63"/>
    </row>
    <row r="34" spans="1:70" ht="16.5" customHeight="1" thickBot="1">
      <c r="A34" s="193" t="s">
        <v>85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9"/>
    </row>
    <row r="35" spans="1:70" ht="33" customHeight="1" thickBot="1">
      <c r="A35" s="64">
        <v>1</v>
      </c>
      <c r="B35" s="65" t="s">
        <v>194</v>
      </c>
      <c r="C35" s="142" t="s">
        <v>195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24">
        <v>33</v>
      </c>
      <c r="P35" s="130"/>
      <c r="Q35" s="144">
        <f t="shared" ref="Q35:Q42" si="0">O35*30</f>
        <v>990</v>
      </c>
      <c r="R35" s="127"/>
      <c r="S35" s="126">
        <f t="shared" ref="S35:S42" si="1">W35</f>
        <v>135</v>
      </c>
      <c r="T35" s="127"/>
      <c r="U35" s="124">
        <v>28.5</v>
      </c>
      <c r="V35" s="130"/>
      <c r="W35" s="126">
        <f t="shared" ref="W35:W42" si="2">Z35+AV35</f>
        <v>135</v>
      </c>
      <c r="X35" s="127"/>
      <c r="Y35" s="1">
        <v>4.5</v>
      </c>
      <c r="Z35" s="126">
        <f t="shared" ref="Z35:Z42" si="3">Y35*30</f>
        <v>135</v>
      </c>
      <c r="AA35" s="127"/>
      <c r="AB35" s="126">
        <f t="shared" ref="AB35:AB42" si="4">AD35+AF35+AH35</f>
        <v>46</v>
      </c>
      <c r="AC35" s="127"/>
      <c r="AD35" s="124"/>
      <c r="AE35" s="130"/>
      <c r="AF35" s="124"/>
      <c r="AG35" s="130"/>
      <c r="AH35" s="124">
        <v>46</v>
      </c>
      <c r="AI35" s="130"/>
      <c r="AJ35" s="126">
        <f t="shared" ref="AJ35:AJ42" si="5">Z35-AB35</f>
        <v>89</v>
      </c>
      <c r="AK35" s="127"/>
      <c r="AL35" s="2">
        <f t="shared" ref="AL35:AL36" si="6">AJ35/Z35*100</f>
        <v>65.925925925925924</v>
      </c>
      <c r="AM35" s="141"/>
      <c r="AN35" s="130"/>
      <c r="AO35" s="124"/>
      <c r="AP35" s="130"/>
      <c r="AQ35" s="124" t="s">
        <v>92</v>
      </c>
      <c r="AR35" s="130"/>
      <c r="AS35" s="124"/>
      <c r="AT35" s="130"/>
      <c r="AU35" s="1"/>
      <c r="AV35" s="126">
        <f t="shared" ref="AV35:AV42" si="7">AU35*30</f>
        <v>0</v>
      </c>
      <c r="AW35" s="127"/>
      <c r="AX35" s="126">
        <f t="shared" ref="AX35:AX42" si="8">AZ35+BB35+BD35</f>
        <v>0</v>
      </c>
      <c r="AY35" s="128"/>
      <c r="AZ35" s="124"/>
      <c r="BA35" s="130"/>
      <c r="BB35" s="124"/>
      <c r="BC35" s="130"/>
      <c r="BD35" s="124"/>
      <c r="BE35" s="130"/>
      <c r="BF35" s="126">
        <f t="shared" ref="BF35:BF42" si="9">AV35-AX35</f>
        <v>0</v>
      </c>
      <c r="BG35" s="127"/>
      <c r="BH35" s="2" t="e">
        <f t="shared" ref="BH35:BH42" si="10">BF35/AV35*100</f>
        <v>#DIV/0!</v>
      </c>
      <c r="BI35" s="141"/>
      <c r="BJ35" s="130"/>
      <c r="BK35" s="124"/>
      <c r="BL35" s="125"/>
      <c r="BM35" s="124"/>
      <c r="BN35" s="130"/>
      <c r="BO35" s="124"/>
      <c r="BP35" s="125"/>
      <c r="BQ35" s="286" t="s">
        <v>271</v>
      </c>
      <c r="BR35" s="287"/>
    </row>
    <row r="36" spans="1:70" ht="15.75" customHeight="1">
      <c r="A36" s="64">
        <v>2</v>
      </c>
      <c r="B36" s="65" t="s">
        <v>200</v>
      </c>
      <c r="C36" s="142" t="s">
        <v>201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24">
        <v>11</v>
      </c>
      <c r="P36" s="130"/>
      <c r="Q36" s="144">
        <f t="shared" si="0"/>
        <v>330</v>
      </c>
      <c r="R36" s="127"/>
      <c r="S36" s="126">
        <f t="shared" si="1"/>
        <v>180</v>
      </c>
      <c r="T36" s="127"/>
      <c r="U36" s="124"/>
      <c r="V36" s="130"/>
      <c r="W36" s="126">
        <f t="shared" si="2"/>
        <v>180</v>
      </c>
      <c r="X36" s="127"/>
      <c r="Y36" s="1"/>
      <c r="Z36" s="126">
        <f t="shared" si="3"/>
        <v>0</v>
      </c>
      <c r="AA36" s="127"/>
      <c r="AB36" s="126">
        <f t="shared" si="4"/>
        <v>0</v>
      </c>
      <c r="AC36" s="127"/>
      <c r="AD36" s="124"/>
      <c r="AE36" s="130"/>
      <c r="AF36" s="124"/>
      <c r="AG36" s="130"/>
      <c r="AH36" s="124"/>
      <c r="AI36" s="130"/>
      <c r="AJ36" s="126">
        <f t="shared" si="5"/>
        <v>0</v>
      </c>
      <c r="AK36" s="127"/>
      <c r="AL36" s="2" t="e">
        <f t="shared" si="6"/>
        <v>#DIV/0!</v>
      </c>
      <c r="AM36" s="141"/>
      <c r="AN36" s="130"/>
      <c r="AO36" s="124"/>
      <c r="AP36" s="130"/>
      <c r="AQ36" s="124"/>
      <c r="AR36" s="130"/>
      <c r="AS36" s="124"/>
      <c r="AT36" s="130"/>
      <c r="AU36" s="1">
        <v>6</v>
      </c>
      <c r="AV36" s="126">
        <f t="shared" si="7"/>
        <v>180</v>
      </c>
      <c r="AW36" s="127"/>
      <c r="AX36" s="126">
        <f t="shared" si="8"/>
        <v>60</v>
      </c>
      <c r="AY36" s="128"/>
      <c r="AZ36" s="124"/>
      <c r="BA36" s="130"/>
      <c r="BB36" s="124"/>
      <c r="BC36" s="130"/>
      <c r="BD36" s="124">
        <v>60</v>
      </c>
      <c r="BE36" s="130"/>
      <c r="BF36" s="126">
        <f t="shared" si="9"/>
        <v>120</v>
      </c>
      <c r="BG36" s="127"/>
      <c r="BH36" s="2">
        <f t="shared" si="10"/>
        <v>66.666666666666657</v>
      </c>
      <c r="BI36" s="141"/>
      <c r="BJ36" s="130"/>
      <c r="BK36" s="124"/>
      <c r="BL36" s="125"/>
      <c r="BM36" s="124"/>
      <c r="BN36" s="130"/>
      <c r="BO36" s="124" t="s">
        <v>97</v>
      </c>
      <c r="BP36" s="125"/>
      <c r="BQ36" s="286" t="s">
        <v>271</v>
      </c>
      <c r="BR36" s="287"/>
    </row>
    <row r="37" spans="1:70" ht="15.75" customHeight="1">
      <c r="A37" s="99">
        <v>3</v>
      </c>
      <c r="B37" s="100" t="s">
        <v>103</v>
      </c>
      <c r="C37" s="284" t="s">
        <v>202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128"/>
      <c r="O37" s="126">
        <v>3.5</v>
      </c>
      <c r="P37" s="127"/>
      <c r="Q37" s="144">
        <f t="shared" si="0"/>
        <v>105</v>
      </c>
      <c r="R37" s="127"/>
      <c r="S37" s="126">
        <f t="shared" si="1"/>
        <v>105</v>
      </c>
      <c r="T37" s="127"/>
      <c r="U37" s="126"/>
      <c r="V37" s="127"/>
      <c r="W37" s="126">
        <f t="shared" si="2"/>
        <v>105</v>
      </c>
      <c r="X37" s="127"/>
      <c r="Y37" s="1">
        <v>3.5</v>
      </c>
      <c r="Z37" s="126">
        <f t="shared" si="3"/>
        <v>105</v>
      </c>
      <c r="AA37" s="127"/>
      <c r="AB37" s="126">
        <f t="shared" si="4"/>
        <v>40</v>
      </c>
      <c r="AC37" s="127"/>
      <c r="AD37" s="126">
        <v>20</v>
      </c>
      <c r="AE37" s="127"/>
      <c r="AF37" s="126"/>
      <c r="AG37" s="127"/>
      <c r="AH37" s="126">
        <v>20</v>
      </c>
      <c r="AI37" s="127"/>
      <c r="AJ37" s="126">
        <f t="shared" si="5"/>
        <v>65</v>
      </c>
      <c r="AK37" s="127"/>
      <c r="AL37" s="101"/>
      <c r="AM37" s="144"/>
      <c r="AN37" s="127"/>
      <c r="AO37" s="126"/>
      <c r="AP37" s="127"/>
      <c r="AQ37" s="126"/>
      <c r="AR37" s="127"/>
      <c r="AS37" s="126" t="s">
        <v>101</v>
      </c>
      <c r="AT37" s="127"/>
      <c r="AU37" s="1"/>
      <c r="AV37" s="126">
        <f t="shared" si="7"/>
        <v>0</v>
      </c>
      <c r="AW37" s="127"/>
      <c r="AX37" s="126">
        <f t="shared" si="8"/>
        <v>0</v>
      </c>
      <c r="AY37" s="128"/>
      <c r="AZ37" s="126"/>
      <c r="BA37" s="127"/>
      <c r="BB37" s="126"/>
      <c r="BC37" s="127"/>
      <c r="BD37" s="126"/>
      <c r="BE37" s="127"/>
      <c r="BF37" s="126">
        <f t="shared" si="9"/>
        <v>0</v>
      </c>
      <c r="BG37" s="127"/>
      <c r="BH37" s="101" t="e">
        <f t="shared" si="10"/>
        <v>#DIV/0!</v>
      </c>
      <c r="BI37" s="144"/>
      <c r="BJ37" s="127"/>
      <c r="BK37" s="126"/>
      <c r="BL37" s="128"/>
      <c r="BM37" s="126"/>
      <c r="BN37" s="127"/>
      <c r="BO37" s="126"/>
      <c r="BP37" s="128"/>
      <c r="BQ37" s="256" t="s">
        <v>94</v>
      </c>
      <c r="BR37" s="257"/>
    </row>
    <row r="38" spans="1:70" ht="15.75" customHeight="1">
      <c r="A38" s="64">
        <v>4</v>
      </c>
      <c r="B38" s="65" t="s">
        <v>109</v>
      </c>
      <c r="C38" s="142" t="s">
        <v>205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24">
        <v>3</v>
      </c>
      <c r="P38" s="130"/>
      <c r="Q38" s="144">
        <f t="shared" si="0"/>
        <v>90</v>
      </c>
      <c r="R38" s="127"/>
      <c r="S38" s="126">
        <f t="shared" si="1"/>
        <v>90</v>
      </c>
      <c r="T38" s="127"/>
      <c r="U38" s="124"/>
      <c r="V38" s="130"/>
      <c r="W38" s="126">
        <f t="shared" si="2"/>
        <v>90</v>
      </c>
      <c r="X38" s="127"/>
      <c r="Y38" s="1">
        <v>3</v>
      </c>
      <c r="Z38" s="126">
        <f t="shared" si="3"/>
        <v>90</v>
      </c>
      <c r="AA38" s="127"/>
      <c r="AB38" s="126">
        <f t="shared" si="4"/>
        <v>34</v>
      </c>
      <c r="AC38" s="127"/>
      <c r="AD38" s="124">
        <v>18</v>
      </c>
      <c r="AE38" s="130"/>
      <c r="AF38" s="124"/>
      <c r="AG38" s="130"/>
      <c r="AH38" s="124">
        <v>16</v>
      </c>
      <c r="AI38" s="130"/>
      <c r="AJ38" s="126">
        <f t="shared" si="5"/>
        <v>56</v>
      </c>
      <c r="AK38" s="127"/>
      <c r="AL38" s="2">
        <f t="shared" ref="AL38:AL43" si="11">AJ38/Z38*100</f>
        <v>62.222222222222221</v>
      </c>
      <c r="AM38" s="141"/>
      <c r="AN38" s="130"/>
      <c r="AO38" s="124"/>
      <c r="AP38" s="130"/>
      <c r="AQ38" s="124"/>
      <c r="AR38" s="130"/>
      <c r="AS38" s="124" t="s">
        <v>93</v>
      </c>
      <c r="AT38" s="130"/>
      <c r="AU38" s="1"/>
      <c r="AV38" s="126">
        <f t="shared" si="7"/>
        <v>0</v>
      </c>
      <c r="AW38" s="127"/>
      <c r="AX38" s="126">
        <f t="shared" si="8"/>
        <v>0</v>
      </c>
      <c r="AY38" s="128"/>
      <c r="AZ38" s="124"/>
      <c r="BA38" s="130"/>
      <c r="BB38" s="124"/>
      <c r="BC38" s="130"/>
      <c r="BD38" s="124"/>
      <c r="BE38" s="130"/>
      <c r="BF38" s="126">
        <f t="shared" si="9"/>
        <v>0</v>
      </c>
      <c r="BG38" s="127"/>
      <c r="BH38" s="2" t="e">
        <f t="shared" si="10"/>
        <v>#DIV/0!</v>
      </c>
      <c r="BI38" s="141"/>
      <c r="BJ38" s="130"/>
      <c r="BK38" s="124"/>
      <c r="BL38" s="125"/>
      <c r="BM38" s="124"/>
      <c r="BN38" s="130"/>
      <c r="BO38" s="124"/>
      <c r="BP38" s="125"/>
      <c r="BQ38" s="256" t="s">
        <v>94</v>
      </c>
      <c r="BR38" s="257"/>
    </row>
    <row r="39" spans="1:70" ht="15.75" customHeight="1">
      <c r="A39" s="66">
        <v>5</v>
      </c>
      <c r="B39" s="65" t="s">
        <v>112</v>
      </c>
      <c r="C39" s="211" t="s">
        <v>206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210">
        <v>3</v>
      </c>
      <c r="P39" s="167"/>
      <c r="Q39" s="212">
        <f t="shared" si="0"/>
        <v>90</v>
      </c>
      <c r="R39" s="209"/>
      <c r="S39" s="208">
        <f t="shared" si="1"/>
        <v>90</v>
      </c>
      <c r="T39" s="209"/>
      <c r="U39" s="210"/>
      <c r="V39" s="167"/>
      <c r="W39" s="208">
        <f t="shared" si="2"/>
        <v>90</v>
      </c>
      <c r="X39" s="209"/>
      <c r="Y39" s="67"/>
      <c r="Z39" s="208">
        <f t="shared" si="3"/>
        <v>0</v>
      </c>
      <c r="AA39" s="209"/>
      <c r="AB39" s="208">
        <f t="shared" si="4"/>
        <v>0</v>
      </c>
      <c r="AC39" s="209"/>
      <c r="AD39" s="210"/>
      <c r="AE39" s="167"/>
      <c r="AF39" s="210"/>
      <c r="AG39" s="167"/>
      <c r="AH39" s="210"/>
      <c r="AI39" s="167"/>
      <c r="AJ39" s="208">
        <f t="shared" si="5"/>
        <v>0</v>
      </c>
      <c r="AK39" s="209"/>
      <c r="AL39" s="68" t="e">
        <f t="shared" si="11"/>
        <v>#DIV/0!</v>
      </c>
      <c r="AM39" s="166"/>
      <c r="AN39" s="167"/>
      <c r="AO39" s="210"/>
      <c r="AP39" s="167"/>
      <c r="AQ39" s="210"/>
      <c r="AR39" s="167"/>
      <c r="AS39" s="210"/>
      <c r="AT39" s="167"/>
      <c r="AU39" s="67">
        <v>3</v>
      </c>
      <c r="AV39" s="208">
        <f t="shared" si="7"/>
        <v>90</v>
      </c>
      <c r="AW39" s="209"/>
      <c r="AX39" s="208">
        <f t="shared" si="8"/>
        <v>34</v>
      </c>
      <c r="AY39" s="214"/>
      <c r="AZ39" s="210">
        <v>18</v>
      </c>
      <c r="BA39" s="167"/>
      <c r="BB39" s="210"/>
      <c r="BC39" s="167"/>
      <c r="BD39" s="210">
        <v>16</v>
      </c>
      <c r="BE39" s="167"/>
      <c r="BF39" s="208">
        <f t="shared" si="9"/>
        <v>56</v>
      </c>
      <c r="BG39" s="209"/>
      <c r="BH39" s="68">
        <f t="shared" si="10"/>
        <v>62.222222222222221</v>
      </c>
      <c r="BI39" s="166"/>
      <c r="BJ39" s="167"/>
      <c r="BK39" s="210"/>
      <c r="BL39" s="213"/>
      <c r="BM39" s="210" t="s">
        <v>102</v>
      </c>
      <c r="BN39" s="167"/>
      <c r="BO39" s="210"/>
      <c r="BP39" s="213"/>
      <c r="BQ39" s="256" t="s">
        <v>94</v>
      </c>
      <c r="BR39" s="257"/>
    </row>
    <row r="40" spans="1:70" ht="33" customHeight="1">
      <c r="A40" s="69">
        <v>6</v>
      </c>
      <c r="B40" s="65" t="s">
        <v>123</v>
      </c>
      <c r="C40" s="171" t="s">
        <v>207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>
        <v>3</v>
      </c>
      <c r="P40" s="174"/>
      <c r="Q40" s="175">
        <f t="shared" si="0"/>
        <v>90</v>
      </c>
      <c r="R40" s="174"/>
      <c r="S40" s="173">
        <f t="shared" si="1"/>
        <v>90</v>
      </c>
      <c r="T40" s="174"/>
      <c r="U40" s="173"/>
      <c r="V40" s="174"/>
      <c r="W40" s="173">
        <f t="shared" si="2"/>
        <v>90</v>
      </c>
      <c r="X40" s="174"/>
      <c r="Y40" s="70"/>
      <c r="Z40" s="173">
        <f t="shared" si="3"/>
        <v>0</v>
      </c>
      <c r="AA40" s="174"/>
      <c r="AB40" s="173">
        <f t="shared" si="4"/>
        <v>0</v>
      </c>
      <c r="AC40" s="174"/>
      <c r="AD40" s="173"/>
      <c r="AE40" s="174"/>
      <c r="AF40" s="173"/>
      <c r="AG40" s="174"/>
      <c r="AH40" s="173"/>
      <c r="AI40" s="174"/>
      <c r="AJ40" s="173">
        <f t="shared" si="5"/>
        <v>0</v>
      </c>
      <c r="AK40" s="174"/>
      <c r="AL40" s="71" t="e">
        <f t="shared" si="11"/>
        <v>#DIV/0!</v>
      </c>
      <c r="AM40" s="197"/>
      <c r="AN40" s="174"/>
      <c r="AO40" s="173"/>
      <c r="AP40" s="174"/>
      <c r="AQ40" s="173"/>
      <c r="AR40" s="174"/>
      <c r="AS40" s="173"/>
      <c r="AT40" s="174"/>
      <c r="AU40" s="70">
        <v>3</v>
      </c>
      <c r="AV40" s="173">
        <f t="shared" si="7"/>
        <v>90</v>
      </c>
      <c r="AW40" s="174"/>
      <c r="AX40" s="173">
        <f t="shared" si="8"/>
        <v>36</v>
      </c>
      <c r="AY40" s="196"/>
      <c r="AZ40" s="173">
        <v>18</v>
      </c>
      <c r="BA40" s="174"/>
      <c r="BB40" s="173"/>
      <c r="BC40" s="174"/>
      <c r="BD40" s="173">
        <v>18</v>
      </c>
      <c r="BE40" s="174"/>
      <c r="BF40" s="173">
        <f t="shared" si="9"/>
        <v>54</v>
      </c>
      <c r="BG40" s="174"/>
      <c r="BH40" s="71">
        <f t="shared" si="10"/>
        <v>60</v>
      </c>
      <c r="BI40" s="197"/>
      <c r="BJ40" s="174"/>
      <c r="BK40" s="173"/>
      <c r="BL40" s="195"/>
      <c r="BM40" s="173" t="s">
        <v>102</v>
      </c>
      <c r="BN40" s="174"/>
      <c r="BO40" s="173"/>
      <c r="BP40" s="195"/>
      <c r="BQ40" s="288" t="s">
        <v>116</v>
      </c>
      <c r="BR40" s="288"/>
    </row>
    <row r="41" spans="1:70" ht="16.5" customHeight="1">
      <c r="A41" s="64">
        <v>7</v>
      </c>
      <c r="B41" s="65" t="s">
        <v>132</v>
      </c>
      <c r="C41" s="142" t="s">
        <v>209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24">
        <v>8</v>
      </c>
      <c r="P41" s="130"/>
      <c r="Q41" s="144">
        <f t="shared" si="0"/>
        <v>240</v>
      </c>
      <c r="R41" s="127"/>
      <c r="S41" s="126">
        <f t="shared" si="1"/>
        <v>240</v>
      </c>
      <c r="T41" s="127"/>
      <c r="U41" s="124"/>
      <c r="V41" s="130"/>
      <c r="W41" s="126">
        <f t="shared" si="2"/>
        <v>240</v>
      </c>
      <c r="X41" s="127"/>
      <c r="Y41" s="1">
        <v>4</v>
      </c>
      <c r="Z41" s="126">
        <f t="shared" si="3"/>
        <v>120</v>
      </c>
      <c r="AA41" s="127"/>
      <c r="AB41" s="126">
        <f t="shared" si="4"/>
        <v>56</v>
      </c>
      <c r="AC41" s="127"/>
      <c r="AD41" s="124">
        <v>28</v>
      </c>
      <c r="AE41" s="130"/>
      <c r="AF41" s="124"/>
      <c r="AG41" s="130"/>
      <c r="AH41" s="124">
        <v>28</v>
      </c>
      <c r="AI41" s="130"/>
      <c r="AJ41" s="126">
        <f t="shared" si="5"/>
        <v>64</v>
      </c>
      <c r="AK41" s="127"/>
      <c r="AL41" s="2">
        <f t="shared" si="11"/>
        <v>53.333333333333336</v>
      </c>
      <c r="AM41" s="141"/>
      <c r="AN41" s="130"/>
      <c r="AO41" s="124"/>
      <c r="AP41" s="130"/>
      <c r="AQ41" s="124" t="s">
        <v>92</v>
      </c>
      <c r="AR41" s="130"/>
      <c r="AS41" s="124"/>
      <c r="AT41" s="130"/>
      <c r="AU41" s="1">
        <v>4</v>
      </c>
      <c r="AV41" s="126">
        <f t="shared" si="7"/>
        <v>120</v>
      </c>
      <c r="AW41" s="127"/>
      <c r="AX41" s="126">
        <f t="shared" si="8"/>
        <v>56</v>
      </c>
      <c r="AY41" s="128"/>
      <c r="AZ41" s="124">
        <v>28</v>
      </c>
      <c r="BA41" s="130"/>
      <c r="BB41" s="124"/>
      <c r="BC41" s="130"/>
      <c r="BD41" s="124">
        <v>28</v>
      </c>
      <c r="BE41" s="130"/>
      <c r="BF41" s="126">
        <f t="shared" si="9"/>
        <v>64</v>
      </c>
      <c r="BG41" s="127"/>
      <c r="BH41" s="2">
        <f t="shared" si="10"/>
        <v>53.333333333333336</v>
      </c>
      <c r="BI41" s="141"/>
      <c r="BJ41" s="130"/>
      <c r="BK41" s="124"/>
      <c r="BL41" s="125"/>
      <c r="BM41" s="124" t="s">
        <v>102</v>
      </c>
      <c r="BN41" s="130"/>
      <c r="BO41" s="124"/>
      <c r="BP41" s="125"/>
      <c r="BQ41" s="288" t="s">
        <v>116</v>
      </c>
      <c r="BR41" s="288"/>
    </row>
    <row r="42" spans="1:70" ht="39.75" customHeight="1">
      <c r="A42" s="64">
        <v>8</v>
      </c>
      <c r="B42" s="65" t="s">
        <v>210</v>
      </c>
      <c r="C42" s="142" t="s">
        <v>211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24">
        <v>1.5</v>
      </c>
      <c r="P42" s="130"/>
      <c r="Q42" s="144">
        <f t="shared" si="0"/>
        <v>45</v>
      </c>
      <c r="R42" s="127"/>
      <c r="S42" s="126">
        <f t="shared" si="1"/>
        <v>45</v>
      </c>
      <c r="T42" s="127"/>
      <c r="U42" s="124"/>
      <c r="V42" s="130"/>
      <c r="W42" s="126">
        <f t="shared" si="2"/>
        <v>45</v>
      </c>
      <c r="X42" s="127"/>
      <c r="Y42" s="1"/>
      <c r="Z42" s="126">
        <f t="shared" si="3"/>
        <v>0</v>
      </c>
      <c r="AA42" s="127"/>
      <c r="AB42" s="126">
        <f t="shared" si="4"/>
        <v>0</v>
      </c>
      <c r="AC42" s="127"/>
      <c r="AD42" s="124"/>
      <c r="AE42" s="130"/>
      <c r="AF42" s="124"/>
      <c r="AG42" s="130"/>
      <c r="AH42" s="124"/>
      <c r="AI42" s="130"/>
      <c r="AJ42" s="126">
        <f t="shared" si="5"/>
        <v>0</v>
      </c>
      <c r="AK42" s="127"/>
      <c r="AL42" s="2" t="e">
        <f t="shared" si="11"/>
        <v>#DIV/0!</v>
      </c>
      <c r="AM42" s="141"/>
      <c r="AN42" s="130"/>
      <c r="AO42" s="124"/>
      <c r="AP42" s="130"/>
      <c r="AQ42" s="124"/>
      <c r="AR42" s="130"/>
      <c r="AS42" s="124"/>
      <c r="AT42" s="130"/>
      <c r="AU42" s="1">
        <v>1.5</v>
      </c>
      <c r="AV42" s="126">
        <f t="shared" si="7"/>
        <v>45</v>
      </c>
      <c r="AW42" s="127"/>
      <c r="AX42" s="126">
        <f t="shared" si="8"/>
        <v>0</v>
      </c>
      <c r="AY42" s="128"/>
      <c r="AZ42" s="124"/>
      <c r="BA42" s="130"/>
      <c r="BB42" s="124"/>
      <c r="BC42" s="130"/>
      <c r="BD42" s="124"/>
      <c r="BE42" s="130"/>
      <c r="BF42" s="126">
        <f t="shared" si="9"/>
        <v>45</v>
      </c>
      <c r="BG42" s="127"/>
      <c r="BH42" s="2">
        <f t="shared" si="10"/>
        <v>100</v>
      </c>
      <c r="BI42" s="144">
        <v>2</v>
      </c>
      <c r="BJ42" s="127"/>
      <c r="BK42" s="124"/>
      <c r="BL42" s="125"/>
      <c r="BM42" s="124"/>
      <c r="BN42" s="130"/>
      <c r="BO42" s="124" t="s">
        <v>97</v>
      </c>
      <c r="BP42" s="125"/>
      <c r="BQ42" s="288" t="s">
        <v>116</v>
      </c>
      <c r="BR42" s="288"/>
    </row>
    <row r="43" spans="1:70" ht="16.5" customHeight="1" thickBot="1">
      <c r="A43" s="74"/>
      <c r="B43" s="75"/>
      <c r="C43" s="140" t="s">
        <v>135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23"/>
      <c r="O43" s="144">
        <f>SUM(O35:P42)</f>
        <v>66</v>
      </c>
      <c r="P43" s="127"/>
      <c r="Q43" s="144">
        <f>SUM(Q35:R42)</f>
        <v>1980</v>
      </c>
      <c r="R43" s="127"/>
      <c r="S43" s="144">
        <f>SUM(S35:T42)</f>
        <v>975</v>
      </c>
      <c r="T43" s="127"/>
      <c r="U43" s="144">
        <f>SUM(U35:V42)</f>
        <v>28.5</v>
      </c>
      <c r="V43" s="127"/>
      <c r="W43" s="144">
        <f>SUM(W35:X42)</f>
        <v>975</v>
      </c>
      <c r="X43" s="127"/>
      <c r="Y43" s="76">
        <f>SUM(Y35:Y42)</f>
        <v>15</v>
      </c>
      <c r="Z43" s="154">
        <f>SUM(Z35:AA42)</f>
        <v>450</v>
      </c>
      <c r="AA43" s="123"/>
      <c r="AB43" s="144">
        <f>SUM(AB35:AC42)</f>
        <v>176</v>
      </c>
      <c r="AC43" s="127"/>
      <c r="AD43" s="144">
        <f>SUM(AD35:AE42)</f>
        <v>66</v>
      </c>
      <c r="AE43" s="127"/>
      <c r="AF43" s="144">
        <f>SUM(AF35:AG42)</f>
        <v>0</v>
      </c>
      <c r="AG43" s="127"/>
      <c r="AH43" s="144">
        <f>SUM(AH35:AI42)</f>
        <v>110</v>
      </c>
      <c r="AI43" s="127"/>
      <c r="AJ43" s="144">
        <f>SUM(AJ35:AK42)</f>
        <v>274</v>
      </c>
      <c r="AK43" s="127"/>
      <c r="AL43" s="2">
        <f t="shared" si="11"/>
        <v>60.888888888888893</v>
      </c>
      <c r="AM43" s="141"/>
      <c r="AN43" s="130"/>
      <c r="AO43" s="124"/>
      <c r="AP43" s="130"/>
      <c r="AQ43" s="124"/>
      <c r="AR43" s="130"/>
      <c r="AS43" s="124"/>
      <c r="AT43" s="130"/>
      <c r="AU43" s="76">
        <f>SUM(AU35:AU42)</f>
        <v>17.5</v>
      </c>
      <c r="AV43" s="154">
        <f>SUM(AV35:AW42)</f>
        <v>525</v>
      </c>
      <c r="AW43" s="123"/>
      <c r="AX43" s="144">
        <f>SUM(AX35:AY42)</f>
        <v>186</v>
      </c>
      <c r="AY43" s="127"/>
      <c r="AZ43" s="144">
        <f>SUM(AZ35:BA42)</f>
        <v>64</v>
      </c>
      <c r="BA43" s="127"/>
      <c r="BB43" s="144">
        <f>SUM(BB35:BC42)</f>
        <v>0</v>
      </c>
      <c r="BC43" s="127"/>
      <c r="BD43" s="144">
        <f>SUM(BD35:BE42)</f>
        <v>122</v>
      </c>
      <c r="BE43" s="127"/>
      <c r="BF43" s="144">
        <f>SUM(BF35:BG42)</f>
        <v>339</v>
      </c>
      <c r="BG43" s="127"/>
      <c r="BH43" s="77"/>
      <c r="BI43" s="158"/>
      <c r="BJ43" s="123"/>
      <c r="BK43" s="140"/>
      <c r="BL43" s="123"/>
      <c r="BM43" s="140"/>
      <c r="BN43" s="123"/>
      <c r="BO43" s="140"/>
      <c r="BP43" s="123"/>
      <c r="BQ43" s="122"/>
      <c r="BR43" s="123"/>
    </row>
    <row r="44" spans="1:70" ht="14.25" customHeight="1" thickBot="1">
      <c r="A44" s="147" t="s">
        <v>143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9"/>
    </row>
    <row r="45" spans="1:70" ht="16.5" customHeight="1" thickBot="1">
      <c r="A45" s="64">
        <v>9</v>
      </c>
      <c r="B45" s="65" t="s">
        <v>144</v>
      </c>
      <c r="C45" s="142" t="s">
        <v>145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24">
        <v>3</v>
      </c>
      <c r="P45" s="130"/>
      <c r="Q45" s="144">
        <f t="shared" ref="Q45:Q51" si="12">O45*30</f>
        <v>90</v>
      </c>
      <c r="R45" s="127"/>
      <c r="S45" s="126">
        <f t="shared" ref="S45:S51" si="13">W45</f>
        <v>90</v>
      </c>
      <c r="T45" s="127"/>
      <c r="U45" s="124"/>
      <c r="V45" s="130"/>
      <c r="W45" s="126">
        <f t="shared" ref="W45:W51" si="14">Z45+AV45</f>
        <v>90</v>
      </c>
      <c r="X45" s="127"/>
      <c r="Y45" s="1">
        <v>3</v>
      </c>
      <c r="Z45" s="126">
        <f t="shared" ref="Z45:Z51" si="15">Y45*30</f>
        <v>90</v>
      </c>
      <c r="AA45" s="127"/>
      <c r="AB45" s="126">
        <f t="shared" ref="AB45:AB51" si="16">AD45+AF45+AH45</f>
        <v>30</v>
      </c>
      <c r="AC45" s="127"/>
      <c r="AD45" s="124">
        <v>16</v>
      </c>
      <c r="AE45" s="130"/>
      <c r="AF45" s="124"/>
      <c r="AG45" s="130"/>
      <c r="AH45" s="124">
        <v>14</v>
      </c>
      <c r="AI45" s="130"/>
      <c r="AJ45" s="126">
        <f t="shared" ref="AJ45:AJ51" si="17">Z45-AB45</f>
        <v>60</v>
      </c>
      <c r="AK45" s="127"/>
      <c r="AL45" s="2">
        <f t="shared" ref="AL45:AL52" si="18">AJ45/Z45*100</f>
        <v>66.666666666666657</v>
      </c>
      <c r="AM45" s="141"/>
      <c r="AN45" s="130"/>
      <c r="AO45" s="124"/>
      <c r="AP45" s="130"/>
      <c r="AQ45" s="124"/>
      <c r="AR45" s="130"/>
      <c r="AS45" s="124" t="s">
        <v>93</v>
      </c>
      <c r="AT45" s="130"/>
      <c r="AU45" s="1"/>
      <c r="AV45" s="126">
        <f t="shared" ref="AV45:AV51" si="19">AU45*30</f>
        <v>0</v>
      </c>
      <c r="AW45" s="127"/>
      <c r="AX45" s="126">
        <f t="shared" ref="AX45:AX51" si="20">AZ45+BB45+BD45</f>
        <v>0</v>
      </c>
      <c r="AY45" s="128"/>
      <c r="AZ45" s="124"/>
      <c r="BA45" s="130"/>
      <c r="BB45" s="124"/>
      <c r="BC45" s="130"/>
      <c r="BD45" s="124"/>
      <c r="BE45" s="130"/>
      <c r="BF45" s="126">
        <f t="shared" ref="BF45:BF51" si="21">AV45-AX45</f>
        <v>0</v>
      </c>
      <c r="BG45" s="127"/>
      <c r="BH45" s="2" t="e">
        <f t="shared" ref="BH45:BH52" si="22">BF45/AV45*100</f>
        <v>#DIV/0!</v>
      </c>
      <c r="BI45" s="169"/>
      <c r="BJ45" s="170"/>
      <c r="BK45" s="124"/>
      <c r="BL45" s="125"/>
      <c r="BM45" s="124"/>
      <c r="BN45" s="130"/>
      <c r="BO45" s="124"/>
      <c r="BP45" s="125"/>
      <c r="BQ45" s="120" t="s">
        <v>146</v>
      </c>
      <c r="BR45" s="121"/>
    </row>
    <row r="46" spans="1:70" ht="15.75" customHeight="1">
      <c r="A46" s="64">
        <v>10</v>
      </c>
      <c r="B46" s="65" t="s">
        <v>147</v>
      </c>
      <c r="C46" s="142" t="s">
        <v>221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24">
        <v>3</v>
      </c>
      <c r="P46" s="130"/>
      <c r="Q46" s="144">
        <f t="shared" si="12"/>
        <v>90</v>
      </c>
      <c r="R46" s="127"/>
      <c r="S46" s="126">
        <f t="shared" si="13"/>
        <v>90</v>
      </c>
      <c r="T46" s="127"/>
      <c r="U46" s="124"/>
      <c r="V46" s="130"/>
      <c r="W46" s="126">
        <f t="shared" si="14"/>
        <v>90</v>
      </c>
      <c r="X46" s="127"/>
      <c r="Y46" s="1"/>
      <c r="Z46" s="126">
        <f t="shared" si="15"/>
        <v>0</v>
      </c>
      <c r="AA46" s="127"/>
      <c r="AB46" s="126">
        <f t="shared" si="16"/>
        <v>0</v>
      </c>
      <c r="AC46" s="127"/>
      <c r="AD46" s="124"/>
      <c r="AE46" s="130"/>
      <c r="AF46" s="124"/>
      <c r="AG46" s="130"/>
      <c r="AH46" s="124"/>
      <c r="AI46" s="130"/>
      <c r="AJ46" s="126">
        <f t="shared" si="17"/>
        <v>0</v>
      </c>
      <c r="AK46" s="127"/>
      <c r="AL46" s="2" t="e">
        <f t="shared" si="18"/>
        <v>#DIV/0!</v>
      </c>
      <c r="AM46" s="141"/>
      <c r="AN46" s="130"/>
      <c r="AO46" s="124"/>
      <c r="AP46" s="130"/>
      <c r="AQ46" s="124"/>
      <c r="AR46" s="130"/>
      <c r="AS46" s="124"/>
      <c r="AT46" s="130"/>
      <c r="AU46" s="1">
        <v>3</v>
      </c>
      <c r="AV46" s="126">
        <f t="shared" si="19"/>
        <v>90</v>
      </c>
      <c r="AW46" s="127"/>
      <c r="AX46" s="126">
        <f t="shared" si="20"/>
        <v>30</v>
      </c>
      <c r="AY46" s="128"/>
      <c r="AZ46" s="124">
        <v>16</v>
      </c>
      <c r="BA46" s="130"/>
      <c r="BB46" s="124"/>
      <c r="BC46" s="130"/>
      <c r="BD46" s="124">
        <v>14</v>
      </c>
      <c r="BE46" s="130"/>
      <c r="BF46" s="126">
        <f t="shared" si="21"/>
        <v>60</v>
      </c>
      <c r="BG46" s="127"/>
      <c r="BH46" s="2">
        <f t="shared" si="22"/>
        <v>66.666666666666657</v>
      </c>
      <c r="BI46" s="141"/>
      <c r="BJ46" s="130"/>
      <c r="BK46" s="124"/>
      <c r="BL46" s="125"/>
      <c r="BM46" s="124"/>
      <c r="BN46" s="130"/>
      <c r="BO46" s="124" t="s">
        <v>111</v>
      </c>
      <c r="BP46" s="125"/>
      <c r="BQ46" s="120" t="s">
        <v>146</v>
      </c>
      <c r="BR46" s="121"/>
    </row>
    <row r="47" spans="1:70" ht="32.25" customHeight="1">
      <c r="A47" s="64">
        <v>11</v>
      </c>
      <c r="B47" s="65" t="s">
        <v>157</v>
      </c>
      <c r="C47" s="142" t="s">
        <v>265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24">
        <v>3</v>
      </c>
      <c r="P47" s="130"/>
      <c r="Q47" s="144">
        <f t="shared" si="12"/>
        <v>90</v>
      </c>
      <c r="R47" s="127"/>
      <c r="S47" s="126">
        <f t="shared" si="13"/>
        <v>90</v>
      </c>
      <c r="T47" s="127"/>
      <c r="U47" s="124"/>
      <c r="V47" s="130"/>
      <c r="W47" s="126">
        <f t="shared" si="14"/>
        <v>90</v>
      </c>
      <c r="X47" s="127"/>
      <c r="Y47" s="1">
        <v>3</v>
      </c>
      <c r="Z47" s="126">
        <f t="shared" si="15"/>
        <v>90</v>
      </c>
      <c r="AA47" s="127"/>
      <c r="AB47" s="126">
        <f t="shared" si="16"/>
        <v>30</v>
      </c>
      <c r="AC47" s="127"/>
      <c r="AD47" s="124">
        <v>16</v>
      </c>
      <c r="AE47" s="130"/>
      <c r="AF47" s="124"/>
      <c r="AG47" s="130"/>
      <c r="AH47" s="124">
        <v>14</v>
      </c>
      <c r="AI47" s="130"/>
      <c r="AJ47" s="126">
        <f t="shared" si="17"/>
        <v>60</v>
      </c>
      <c r="AK47" s="127"/>
      <c r="AL47" s="2">
        <f t="shared" si="18"/>
        <v>66.666666666666657</v>
      </c>
      <c r="AM47" s="141"/>
      <c r="AN47" s="130"/>
      <c r="AO47" s="124"/>
      <c r="AP47" s="130"/>
      <c r="AQ47" s="124"/>
      <c r="AR47" s="130"/>
      <c r="AS47" s="124" t="s">
        <v>93</v>
      </c>
      <c r="AT47" s="130"/>
      <c r="AU47" s="1"/>
      <c r="AV47" s="126">
        <f t="shared" si="19"/>
        <v>0</v>
      </c>
      <c r="AW47" s="127"/>
      <c r="AX47" s="126">
        <f t="shared" si="20"/>
        <v>0</v>
      </c>
      <c r="AY47" s="128"/>
      <c r="AZ47" s="124"/>
      <c r="BA47" s="130"/>
      <c r="BB47" s="124"/>
      <c r="BC47" s="130"/>
      <c r="BD47" s="124"/>
      <c r="BE47" s="130"/>
      <c r="BF47" s="126">
        <f t="shared" si="21"/>
        <v>0</v>
      </c>
      <c r="BG47" s="127"/>
      <c r="BH47" s="2" t="e">
        <f t="shared" si="22"/>
        <v>#DIV/0!</v>
      </c>
      <c r="BI47" s="141"/>
      <c r="BJ47" s="130"/>
      <c r="BK47" s="124"/>
      <c r="BL47" s="125"/>
      <c r="BM47" s="124"/>
      <c r="BN47" s="130"/>
      <c r="BO47" s="124"/>
      <c r="BP47" s="125"/>
      <c r="BQ47" s="290" t="s">
        <v>272</v>
      </c>
      <c r="BR47" s="130"/>
    </row>
    <row r="48" spans="1:70" ht="32.25" customHeight="1">
      <c r="A48" s="64">
        <v>12</v>
      </c>
      <c r="B48" s="65" t="s">
        <v>159</v>
      </c>
      <c r="C48" s="142" t="s">
        <v>225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24">
        <v>4</v>
      </c>
      <c r="P48" s="130"/>
      <c r="Q48" s="144">
        <f t="shared" si="12"/>
        <v>120</v>
      </c>
      <c r="R48" s="127"/>
      <c r="S48" s="126">
        <f t="shared" si="13"/>
        <v>120</v>
      </c>
      <c r="T48" s="127"/>
      <c r="U48" s="124"/>
      <c r="V48" s="130"/>
      <c r="W48" s="126">
        <f t="shared" si="14"/>
        <v>120</v>
      </c>
      <c r="X48" s="127"/>
      <c r="Y48" s="1">
        <v>4</v>
      </c>
      <c r="Z48" s="126">
        <f t="shared" si="15"/>
        <v>120</v>
      </c>
      <c r="AA48" s="127"/>
      <c r="AB48" s="126">
        <f t="shared" si="16"/>
        <v>40</v>
      </c>
      <c r="AC48" s="127"/>
      <c r="AD48" s="124">
        <v>20</v>
      </c>
      <c r="AE48" s="130"/>
      <c r="AF48" s="124"/>
      <c r="AG48" s="130"/>
      <c r="AH48" s="124">
        <v>20</v>
      </c>
      <c r="AI48" s="130"/>
      <c r="AJ48" s="126">
        <f t="shared" si="17"/>
        <v>80</v>
      </c>
      <c r="AK48" s="127"/>
      <c r="AL48" s="2">
        <f t="shared" si="18"/>
        <v>66.666666666666657</v>
      </c>
      <c r="AM48" s="141"/>
      <c r="AN48" s="130"/>
      <c r="AO48" s="124"/>
      <c r="AP48" s="130"/>
      <c r="AQ48" s="124"/>
      <c r="AR48" s="130"/>
      <c r="AS48" s="124" t="s">
        <v>93</v>
      </c>
      <c r="AT48" s="130"/>
      <c r="AU48" s="1"/>
      <c r="AV48" s="126">
        <f t="shared" si="19"/>
        <v>0</v>
      </c>
      <c r="AW48" s="127"/>
      <c r="AX48" s="126">
        <f t="shared" si="20"/>
        <v>0</v>
      </c>
      <c r="AY48" s="128"/>
      <c r="AZ48" s="124"/>
      <c r="BA48" s="130"/>
      <c r="BB48" s="124"/>
      <c r="BC48" s="130"/>
      <c r="BD48" s="124"/>
      <c r="BE48" s="130"/>
      <c r="BF48" s="126">
        <f t="shared" si="21"/>
        <v>0</v>
      </c>
      <c r="BG48" s="127"/>
      <c r="BH48" s="2" t="e">
        <f t="shared" si="22"/>
        <v>#DIV/0!</v>
      </c>
      <c r="BI48" s="141"/>
      <c r="BJ48" s="130"/>
      <c r="BK48" s="124"/>
      <c r="BL48" s="125"/>
      <c r="BM48" s="124"/>
      <c r="BN48" s="130"/>
      <c r="BO48" s="124"/>
      <c r="BP48" s="125"/>
      <c r="BQ48" s="288" t="s">
        <v>116</v>
      </c>
      <c r="BR48" s="288"/>
    </row>
    <row r="49" spans="1:70" ht="32.25" customHeight="1">
      <c r="A49" s="64">
        <v>13</v>
      </c>
      <c r="B49" s="65" t="s">
        <v>227</v>
      </c>
      <c r="C49" s="142" t="s">
        <v>228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24">
        <v>3.5</v>
      </c>
      <c r="P49" s="130"/>
      <c r="Q49" s="144">
        <f t="shared" si="12"/>
        <v>105</v>
      </c>
      <c r="R49" s="127"/>
      <c r="S49" s="126">
        <f t="shared" si="13"/>
        <v>105</v>
      </c>
      <c r="T49" s="127"/>
      <c r="U49" s="124"/>
      <c r="V49" s="130"/>
      <c r="W49" s="126">
        <f t="shared" si="14"/>
        <v>105</v>
      </c>
      <c r="X49" s="127"/>
      <c r="Y49" s="1">
        <v>3.5</v>
      </c>
      <c r="Z49" s="126">
        <f t="shared" si="15"/>
        <v>105</v>
      </c>
      <c r="AA49" s="127"/>
      <c r="AB49" s="126">
        <f t="shared" si="16"/>
        <v>38</v>
      </c>
      <c r="AC49" s="127"/>
      <c r="AD49" s="124">
        <v>20</v>
      </c>
      <c r="AE49" s="130"/>
      <c r="AF49" s="124"/>
      <c r="AG49" s="130"/>
      <c r="AH49" s="124">
        <v>18</v>
      </c>
      <c r="AI49" s="130"/>
      <c r="AJ49" s="126">
        <f t="shared" si="17"/>
        <v>67</v>
      </c>
      <c r="AK49" s="127"/>
      <c r="AL49" s="2">
        <f t="shared" si="18"/>
        <v>63.809523809523803</v>
      </c>
      <c r="AM49" s="141"/>
      <c r="AN49" s="130"/>
      <c r="AO49" s="124"/>
      <c r="AP49" s="130"/>
      <c r="AQ49" s="124" t="s">
        <v>92</v>
      </c>
      <c r="AR49" s="130"/>
      <c r="AS49" s="124"/>
      <c r="AT49" s="130"/>
      <c r="AU49" s="1"/>
      <c r="AV49" s="126">
        <f t="shared" si="19"/>
        <v>0</v>
      </c>
      <c r="AW49" s="127"/>
      <c r="AX49" s="126">
        <f t="shared" si="20"/>
        <v>0</v>
      </c>
      <c r="AY49" s="128"/>
      <c r="AZ49" s="124"/>
      <c r="BA49" s="130"/>
      <c r="BB49" s="124"/>
      <c r="BC49" s="130"/>
      <c r="BD49" s="124"/>
      <c r="BE49" s="130"/>
      <c r="BF49" s="126">
        <f t="shared" si="21"/>
        <v>0</v>
      </c>
      <c r="BG49" s="127"/>
      <c r="BH49" s="2" t="e">
        <f t="shared" si="22"/>
        <v>#DIV/0!</v>
      </c>
      <c r="BI49" s="141"/>
      <c r="BJ49" s="130"/>
      <c r="BK49" s="124"/>
      <c r="BL49" s="125"/>
      <c r="BM49" s="124"/>
      <c r="BN49" s="130"/>
      <c r="BO49" s="124"/>
      <c r="BP49" s="125"/>
      <c r="BQ49" s="288" t="s">
        <v>116</v>
      </c>
      <c r="BR49" s="288"/>
    </row>
    <row r="50" spans="1:70" ht="15.75" customHeight="1">
      <c r="A50" s="64">
        <v>14</v>
      </c>
      <c r="B50" s="65" t="s">
        <v>230</v>
      </c>
      <c r="C50" s="142" t="s">
        <v>231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24">
        <v>4.5</v>
      </c>
      <c r="P50" s="130"/>
      <c r="Q50" s="144">
        <f t="shared" si="12"/>
        <v>135</v>
      </c>
      <c r="R50" s="127"/>
      <c r="S50" s="126">
        <f t="shared" si="13"/>
        <v>135</v>
      </c>
      <c r="T50" s="127"/>
      <c r="U50" s="124"/>
      <c r="V50" s="130"/>
      <c r="W50" s="126">
        <f t="shared" si="14"/>
        <v>135</v>
      </c>
      <c r="X50" s="127"/>
      <c r="Y50" s="1"/>
      <c r="Z50" s="126">
        <f t="shared" si="15"/>
        <v>0</v>
      </c>
      <c r="AA50" s="127"/>
      <c r="AB50" s="126">
        <f t="shared" si="16"/>
        <v>0</v>
      </c>
      <c r="AC50" s="127"/>
      <c r="AD50" s="124"/>
      <c r="AE50" s="130"/>
      <c r="AF50" s="124"/>
      <c r="AG50" s="130"/>
      <c r="AH50" s="124"/>
      <c r="AI50" s="130"/>
      <c r="AJ50" s="126">
        <f t="shared" si="17"/>
        <v>0</v>
      </c>
      <c r="AK50" s="127"/>
      <c r="AL50" s="2" t="e">
        <f t="shared" si="18"/>
        <v>#DIV/0!</v>
      </c>
      <c r="AM50" s="141"/>
      <c r="AN50" s="130"/>
      <c r="AO50" s="124"/>
      <c r="AP50" s="130"/>
      <c r="AQ50" s="124"/>
      <c r="AR50" s="130"/>
      <c r="AS50" s="124"/>
      <c r="AT50" s="130"/>
      <c r="AU50" s="1">
        <v>4.5</v>
      </c>
      <c r="AV50" s="126">
        <f t="shared" si="19"/>
        <v>135</v>
      </c>
      <c r="AW50" s="127"/>
      <c r="AX50" s="126">
        <f t="shared" si="20"/>
        <v>46</v>
      </c>
      <c r="AY50" s="128"/>
      <c r="AZ50" s="124">
        <v>24</v>
      </c>
      <c r="BA50" s="130"/>
      <c r="BB50" s="124"/>
      <c r="BC50" s="130"/>
      <c r="BD50" s="124">
        <v>22</v>
      </c>
      <c r="BE50" s="130"/>
      <c r="BF50" s="126">
        <f t="shared" si="21"/>
        <v>89</v>
      </c>
      <c r="BG50" s="127"/>
      <c r="BH50" s="2">
        <f t="shared" si="22"/>
        <v>65.925925925925924</v>
      </c>
      <c r="BI50" s="141"/>
      <c r="BJ50" s="130"/>
      <c r="BK50" s="124"/>
      <c r="BL50" s="125"/>
      <c r="BM50" s="124"/>
      <c r="BN50" s="130"/>
      <c r="BO50" s="124" t="s">
        <v>111</v>
      </c>
      <c r="BP50" s="125"/>
      <c r="BQ50" s="288" t="s">
        <v>116</v>
      </c>
      <c r="BR50" s="288"/>
    </row>
    <row r="51" spans="1:70" ht="15.75" customHeight="1">
      <c r="A51" s="64">
        <v>15</v>
      </c>
      <c r="B51" s="65" t="s">
        <v>233</v>
      </c>
      <c r="C51" s="142" t="s">
        <v>234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24">
        <v>3.5</v>
      </c>
      <c r="P51" s="130"/>
      <c r="Q51" s="144">
        <f t="shared" si="12"/>
        <v>105</v>
      </c>
      <c r="R51" s="127"/>
      <c r="S51" s="126">
        <f t="shared" si="13"/>
        <v>105</v>
      </c>
      <c r="T51" s="127"/>
      <c r="U51" s="124"/>
      <c r="V51" s="130"/>
      <c r="W51" s="126">
        <f t="shared" si="14"/>
        <v>105</v>
      </c>
      <c r="X51" s="127"/>
      <c r="Y51" s="1"/>
      <c r="Z51" s="126">
        <f t="shared" si="15"/>
        <v>0</v>
      </c>
      <c r="AA51" s="127"/>
      <c r="AB51" s="126">
        <f t="shared" si="16"/>
        <v>0</v>
      </c>
      <c r="AC51" s="127"/>
      <c r="AD51" s="124"/>
      <c r="AE51" s="130"/>
      <c r="AF51" s="124"/>
      <c r="AG51" s="130"/>
      <c r="AH51" s="124"/>
      <c r="AI51" s="130"/>
      <c r="AJ51" s="126">
        <f t="shared" si="17"/>
        <v>0</v>
      </c>
      <c r="AK51" s="127"/>
      <c r="AL51" s="2" t="e">
        <f t="shared" si="18"/>
        <v>#DIV/0!</v>
      </c>
      <c r="AM51" s="141"/>
      <c r="AN51" s="130"/>
      <c r="AO51" s="124"/>
      <c r="AP51" s="130"/>
      <c r="AQ51" s="124"/>
      <c r="AR51" s="130"/>
      <c r="AS51" s="124"/>
      <c r="AT51" s="130"/>
      <c r="AU51" s="1">
        <v>3.5</v>
      </c>
      <c r="AV51" s="126">
        <f t="shared" si="19"/>
        <v>105</v>
      </c>
      <c r="AW51" s="127"/>
      <c r="AX51" s="126">
        <f t="shared" si="20"/>
        <v>40</v>
      </c>
      <c r="AY51" s="128"/>
      <c r="AZ51" s="124">
        <v>20</v>
      </c>
      <c r="BA51" s="130"/>
      <c r="BB51" s="124"/>
      <c r="BC51" s="130"/>
      <c r="BD51" s="124">
        <v>20</v>
      </c>
      <c r="BE51" s="130"/>
      <c r="BF51" s="126">
        <f t="shared" si="21"/>
        <v>65</v>
      </c>
      <c r="BG51" s="127"/>
      <c r="BH51" s="2">
        <f t="shared" si="22"/>
        <v>61.904761904761905</v>
      </c>
      <c r="BI51" s="141"/>
      <c r="BJ51" s="130"/>
      <c r="BK51" s="124"/>
      <c r="BL51" s="125"/>
      <c r="BM51" s="124"/>
      <c r="BN51" s="130"/>
      <c r="BO51" s="124" t="s">
        <v>97</v>
      </c>
      <c r="BP51" s="125"/>
      <c r="BQ51" s="288" t="s">
        <v>116</v>
      </c>
      <c r="BR51" s="288"/>
    </row>
    <row r="52" spans="1:70" ht="16.5" customHeight="1" thickBot="1">
      <c r="A52" s="74"/>
      <c r="B52" s="75"/>
      <c r="C52" s="140" t="s">
        <v>135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23"/>
      <c r="O52" s="154">
        <f>SUM(O45:P51)</f>
        <v>24.5</v>
      </c>
      <c r="P52" s="123"/>
      <c r="Q52" s="154">
        <f>SUM(Q45:R51)</f>
        <v>735</v>
      </c>
      <c r="R52" s="123"/>
      <c r="S52" s="154">
        <f>SUM(S45:T51)</f>
        <v>735</v>
      </c>
      <c r="T52" s="123"/>
      <c r="U52" s="154">
        <f>SUM(U45:V51)</f>
        <v>0</v>
      </c>
      <c r="V52" s="123"/>
      <c r="W52" s="154">
        <f>SUM(W45:X51)</f>
        <v>735</v>
      </c>
      <c r="X52" s="123"/>
      <c r="Y52" s="76">
        <f>SUM(Y45:Y51)</f>
        <v>13.5</v>
      </c>
      <c r="Z52" s="154">
        <f>SUM(Z45:AA51)</f>
        <v>405</v>
      </c>
      <c r="AA52" s="123"/>
      <c r="AB52" s="154">
        <f>SUM(AB45:AC51)</f>
        <v>138</v>
      </c>
      <c r="AC52" s="123"/>
      <c r="AD52" s="154">
        <f>SUM(AD45:AE51)</f>
        <v>72</v>
      </c>
      <c r="AE52" s="123"/>
      <c r="AF52" s="154">
        <f>SUM(AF45:AG51)</f>
        <v>0</v>
      </c>
      <c r="AG52" s="123"/>
      <c r="AH52" s="154">
        <f>SUM(AH45:AI51)</f>
        <v>66</v>
      </c>
      <c r="AI52" s="123"/>
      <c r="AJ52" s="154">
        <f>SUM(AJ45:AK51)</f>
        <v>267</v>
      </c>
      <c r="AK52" s="123"/>
      <c r="AL52" s="2">
        <f t="shared" si="18"/>
        <v>65.925925925925924</v>
      </c>
      <c r="AM52" s="141"/>
      <c r="AN52" s="130"/>
      <c r="AO52" s="124"/>
      <c r="AP52" s="130"/>
      <c r="AQ52" s="124"/>
      <c r="AR52" s="130"/>
      <c r="AS52" s="124"/>
      <c r="AT52" s="130"/>
      <c r="AU52" s="76">
        <f>SUM(AU45:AU51)</f>
        <v>11</v>
      </c>
      <c r="AV52" s="154">
        <f>SUM(AV45:AW51)</f>
        <v>330</v>
      </c>
      <c r="AW52" s="123"/>
      <c r="AX52" s="154">
        <f>SUM(AX45:AY51)</f>
        <v>116</v>
      </c>
      <c r="AY52" s="123"/>
      <c r="AZ52" s="154">
        <f>SUM(AZ45:BA51)</f>
        <v>60</v>
      </c>
      <c r="BA52" s="123"/>
      <c r="BB52" s="154">
        <f>SUM(BB45:BC51)</f>
        <v>0</v>
      </c>
      <c r="BC52" s="123"/>
      <c r="BD52" s="154">
        <f>SUM(BD45:BE51)</f>
        <v>56</v>
      </c>
      <c r="BE52" s="123"/>
      <c r="BF52" s="154">
        <f>SUM(BF45:BG51)</f>
        <v>214</v>
      </c>
      <c r="BG52" s="123"/>
      <c r="BH52" s="2">
        <f t="shared" si="22"/>
        <v>64.848484848484844</v>
      </c>
      <c r="BI52" s="141"/>
      <c r="BJ52" s="130"/>
      <c r="BK52" s="140"/>
      <c r="BL52" s="123"/>
      <c r="BM52" s="140"/>
      <c r="BN52" s="123"/>
      <c r="BO52" s="140"/>
      <c r="BP52" s="123"/>
      <c r="BQ52" s="122"/>
      <c r="BR52" s="123"/>
    </row>
    <row r="53" spans="1:70" ht="16.5" customHeight="1" thickBot="1">
      <c r="A53" s="147" t="s">
        <v>165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9"/>
    </row>
    <row r="54" spans="1:70" ht="15.75" customHeight="1">
      <c r="A54" s="64">
        <v>18</v>
      </c>
      <c r="B54" s="65" t="s">
        <v>138</v>
      </c>
      <c r="C54" s="142" t="s">
        <v>166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24">
        <v>3</v>
      </c>
      <c r="P54" s="130"/>
      <c r="Q54" s="144">
        <f t="shared" ref="Q54:Q56" si="23">O54*30</f>
        <v>90</v>
      </c>
      <c r="R54" s="127"/>
      <c r="S54" s="126">
        <f t="shared" ref="S54:S56" si="24">W54</f>
        <v>90</v>
      </c>
      <c r="T54" s="127"/>
      <c r="U54" s="124"/>
      <c r="V54" s="130"/>
      <c r="W54" s="126">
        <f t="shared" ref="W54:W56" si="25">Z54+AV54</f>
        <v>90</v>
      </c>
      <c r="X54" s="127"/>
      <c r="Y54" s="1"/>
      <c r="Z54" s="126">
        <f t="shared" ref="Z54:Z56" si="26">Y54*30</f>
        <v>0</v>
      </c>
      <c r="AA54" s="127"/>
      <c r="AB54" s="126">
        <f t="shared" ref="AB54:AB56" si="27">AD54+AF54+AH54</f>
        <v>0</v>
      </c>
      <c r="AC54" s="127"/>
      <c r="AD54" s="124"/>
      <c r="AE54" s="130"/>
      <c r="AF54" s="124"/>
      <c r="AG54" s="130"/>
      <c r="AH54" s="124"/>
      <c r="AI54" s="130"/>
      <c r="AJ54" s="126">
        <f t="shared" ref="AJ54:AJ56" si="28">Z54-AB54</f>
        <v>0</v>
      </c>
      <c r="AK54" s="127"/>
      <c r="AL54" s="2" t="e">
        <f t="shared" ref="AL54:AL56" si="29">AJ54/Z54*100</f>
        <v>#DIV/0!</v>
      </c>
      <c r="AM54" s="141"/>
      <c r="AN54" s="130"/>
      <c r="AO54" s="124"/>
      <c r="AP54" s="130"/>
      <c r="AQ54" s="124"/>
      <c r="AR54" s="130"/>
      <c r="AS54" s="124"/>
      <c r="AT54" s="130"/>
      <c r="AU54" s="1">
        <v>3</v>
      </c>
      <c r="AV54" s="126">
        <f t="shared" ref="AV54:AV56" si="30">AU54*30</f>
        <v>90</v>
      </c>
      <c r="AW54" s="127"/>
      <c r="AX54" s="126">
        <f t="shared" ref="AX54:AX56" si="31">AZ54+BB54+BD54</f>
        <v>0</v>
      </c>
      <c r="AY54" s="128"/>
      <c r="AZ54" s="124"/>
      <c r="BA54" s="130"/>
      <c r="BB54" s="124"/>
      <c r="BC54" s="130"/>
      <c r="BD54" s="124"/>
      <c r="BE54" s="130"/>
      <c r="BF54" s="126">
        <f t="shared" ref="BF54:BF56" si="32">AV54-AX54</f>
        <v>90</v>
      </c>
      <c r="BG54" s="127"/>
      <c r="BH54" s="2">
        <f t="shared" ref="BH54:BH57" si="33">BF54/AV54*100</f>
        <v>100</v>
      </c>
      <c r="BI54" s="141"/>
      <c r="BJ54" s="130"/>
      <c r="BK54" s="124"/>
      <c r="BL54" s="125"/>
      <c r="BM54" s="124"/>
      <c r="BN54" s="130"/>
      <c r="BO54" s="124" t="s">
        <v>111</v>
      </c>
      <c r="BP54" s="125"/>
      <c r="BQ54" s="288" t="s">
        <v>116</v>
      </c>
      <c r="BR54" s="288"/>
    </row>
    <row r="55" spans="1:70" ht="15.75" customHeight="1">
      <c r="A55" s="64"/>
      <c r="B55" s="65"/>
      <c r="C55" s="142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24"/>
      <c r="P55" s="130"/>
      <c r="Q55" s="144">
        <f t="shared" si="23"/>
        <v>0</v>
      </c>
      <c r="R55" s="127"/>
      <c r="S55" s="126">
        <f t="shared" si="24"/>
        <v>0</v>
      </c>
      <c r="T55" s="127"/>
      <c r="U55" s="124"/>
      <c r="V55" s="130"/>
      <c r="W55" s="126">
        <f t="shared" si="25"/>
        <v>0</v>
      </c>
      <c r="X55" s="127"/>
      <c r="Y55" s="1"/>
      <c r="Z55" s="126">
        <f t="shared" si="26"/>
        <v>0</v>
      </c>
      <c r="AA55" s="127"/>
      <c r="AB55" s="126">
        <f t="shared" si="27"/>
        <v>0</v>
      </c>
      <c r="AC55" s="127"/>
      <c r="AD55" s="124"/>
      <c r="AE55" s="130"/>
      <c r="AF55" s="124"/>
      <c r="AG55" s="130"/>
      <c r="AH55" s="124"/>
      <c r="AI55" s="130"/>
      <c r="AJ55" s="126">
        <f t="shared" si="28"/>
        <v>0</v>
      </c>
      <c r="AK55" s="127"/>
      <c r="AL55" s="2" t="e">
        <f t="shared" si="29"/>
        <v>#DIV/0!</v>
      </c>
      <c r="AM55" s="141"/>
      <c r="AN55" s="130"/>
      <c r="AO55" s="124"/>
      <c r="AP55" s="130"/>
      <c r="AQ55" s="124"/>
      <c r="AR55" s="130"/>
      <c r="AS55" s="124"/>
      <c r="AT55" s="130"/>
      <c r="AU55" s="1"/>
      <c r="AV55" s="126">
        <f t="shared" si="30"/>
        <v>0</v>
      </c>
      <c r="AW55" s="127"/>
      <c r="AX55" s="126">
        <f t="shared" si="31"/>
        <v>0</v>
      </c>
      <c r="AY55" s="128"/>
      <c r="AZ55" s="124"/>
      <c r="BA55" s="130"/>
      <c r="BB55" s="124"/>
      <c r="BC55" s="130"/>
      <c r="BD55" s="124"/>
      <c r="BE55" s="130"/>
      <c r="BF55" s="126">
        <f t="shared" si="32"/>
        <v>0</v>
      </c>
      <c r="BG55" s="127"/>
      <c r="BH55" s="2" t="e">
        <f t="shared" si="33"/>
        <v>#DIV/0!</v>
      </c>
      <c r="BI55" s="141"/>
      <c r="BJ55" s="130"/>
      <c r="BK55" s="124"/>
      <c r="BL55" s="125"/>
      <c r="BM55" s="124"/>
      <c r="BN55" s="130"/>
      <c r="BO55" s="124"/>
      <c r="BP55" s="125"/>
      <c r="BQ55" s="129"/>
      <c r="BR55" s="130"/>
    </row>
    <row r="56" spans="1:70" ht="14.25" customHeight="1">
      <c r="A56" s="64"/>
      <c r="B56" s="65"/>
      <c r="C56" s="142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24"/>
      <c r="P56" s="130"/>
      <c r="Q56" s="144">
        <f t="shared" si="23"/>
        <v>0</v>
      </c>
      <c r="R56" s="127"/>
      <c r="S56" s="126">
        <f t="shared" si="24"/>
        <v>0</v>
      </c>
      <c r="T56" s="127"/>
      <c r="U56" s="124"/>
      <c r="V56" s="130"/>
      <c r="W56" s="126">
        <f t="shared" si="25"/>
        <v>0</v>
      </c>
      <c r="X56" s="127"/>
      <c r="Y56" s="1"/>
      <c r="Z56" s="126">
        <f t="shared" si="26"/>
        <v>0</v>
      </c>
      <c r="AA56" s="127"/>
      <c r="AB56" s="126">
        <f t="shared" si="27"/>
        <v>0</v>
      </c>
      <c r="AC56" s="127"/>
      <c r="AD56" s="124"/>
      <c r="AE56" s="130"/>
      <c r="AF56" s="124"/>
      <c r="AG56" s="130"/>
      <c r="AH56" s="124"/>
      <c r="AI56" s="130"/>
      <c r="AJ56" s="126">
        <f t="shared" si="28"/>
        <v>0</v>
      </c>
      <c r="AK56" s="127"/>
      <c r="AL56" s="2" t="e">
        <f t="shared" si="29"/>
        <v>#DIV/0!</v>
      </c>
      <c r="AM56" s="141"/>
      <c r="AN56" s="130"/>
      <c r="AO56" s="124"/>
      <c r="AP56" s="130"/>
      <c r="AQ56" s="124"/>
      <c r="AR56" s="130"/>
      <c r="AS56" s="124"/>
      <c r="AT56" s="130"/>
      <c r="AU56" s="1"/>
      <c r="AV56" s="126">
        <f t="shared" si="30"/>
        <v>0</v>
      </c>
      <c r="AW56" s="127"/>
      <c r="AX56" s="126">
        <f t="shared" si="31"/>
        <v>0</v>
      </c>
      <c r="AY56" s="128"/>
      <c r="AZ56" s="124"/>
      <c r="BA56" s="130"/>
      <c r="BB56" s="124"/>
      <c r="BC56" s="130"/>
      <c r="BD56" s="124"/>
      <c r="BE56" s="130"/>
      <c r="BF56" s="126">
        <f t="shared" si="32"/>
        <v>0</v>
      </c>
      <c r="BG56" s="127"/>
      <c r="BH56" s="2" t="e">
        <f t="shared" si="33"/>
        <v>#DIV/0!</v>
      </c>
      <c r="BI56" s="141"/>
      <c r="BJ56" s="130"/>
      <c r="BK56" s="124"/>
      <c r="BL56" s="125"/>
      <c r="BM56" s="124"/>
      <c r="BN56" s="130"/>
      <c r="BO56" s="124"/>
      <c r="BP56" s="125"/>
      <c r="BQ56" s="129"/>
      <c r="BR56" s="130"/>
    </row>
    <row r="57" spans="1:70" ht="16.5" customHeight="1">
      <c r="A57" s="74"/>
      <c r="B57" s="75"/>
      <c r="C57" s="140" t="s">
        <v>135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23"/>
      <c r="O57" s="154">
        <f>SUM(O54:P56)</f>
        <v>3</v>
      </c>
      <c r="P57" s="123"/>
      <c r="Q57" s="154">
        <f>SUM(Q54:R56)</f>
        <v>90</v>
      </c>
      <c r="R57" s="123"/>
      <c r="S57" s="154">
        <f>SUM(S54:T56)</f>
        <v>90</v>
      </c>
      <c r="T57" s="123"/>
      <c r="U57" s="154">
        <f>SUM(U54:V56)</f>
        <v>0</v>
      </c>
      <c r="V57" s="123"/>
      <c r="W57" s="154">
        <f>SUM(W54:X56)</f>
        <v>90</v>
      </c>
      <c r="X57" s="123"/>
      <c r="Y57" s="78">
        <f>SUM(Y54:Y56)</f>
        <v>0</v>
      </c>
      <c r="Z57" s="154">
        <f>SUM(Z54:AA56)</f>
        <v>0</v>
      </c>
      <c r="AA57" s="123"/>
      <c r="AB57" s="154">
        <f>SUM(AB54:AC56)</f>
        <v>0</v>
      </c>
      <c r="AC57" s="123"/>
      <c r="AD57" s="154">
        <f>SUM(AD54:AE56)</f>
        <v>0</v>
      </c>
      <c r="AE57" s="123"/>
      <c r="AF57" s="154">
        <f>SUM(AF54:AG56)</f>
        <v>0</v>
      </c>
      <c r="AG57" s="123"/>
      <c r="AH57" s="154">
        <f>SUM(AH54:AI56)</f>
        <v>0</v>
      </c>
      <c r="AI57" s="123"/>
      <c r="AJ57" s="154">
        <f>SUM(AJ54:AK56)</f>
        <v>0</v>
      </c>
      <c r="AK57" s="123"/>
      <c r="AL57" s="79"/>
      <c r="AM57" s="158"/>
      <c r="AN57" s="123"/>
      <c r="AO57" s="140"/>
      <c r="AP57" s="123"/>
      <c r="AQ57" s="140"/>
      <c r="AR57" s="123"/>
      <c r="AS57" s="140"/>
      <c r="AT57" s="123"/>
      <c r="AU57" s="78">
        <f>SUM(AU54:AU56)</f>
        <v>3</v>
      </c>
      <c r="AV57" s="154">
        <f>SUM(AV54:AW56)</f>
        <v>90</v>
      </c>
      <c r="AW57" s="123"/>
      <c r="AX57" s="154">
        <f>SUM(AX54:AY56)</f>
        <v>0</v>
      </c>
      <c r="AY57" s="123"/>
      <c r="AZ57" s="154">
        <f>SUM(AZ54:BA56)</f>
        <v>0</v>
      </c>
      <c r="BA57" s="123"/>
      <c r="BB57" s="154">
        <f>SUM(BB54:BC56)</f>
        <v>0</v>
      </c>
      <c r="BC57" s="123"/>
      <c r="BD57" s="154">
        <f>SUM(BD54:BE56)</f>
        <v>0</v>
      </c>
      <c r="BE57" s="123"/>
      <c r="BF57" s="154">
        <f>SUM(BF54:BG56)</f>
        <v>90</v>
      </c>
      <c r="BG57" s="123"/>
      <c r="BH57" s="2">
        <f t="shared" si="33"/>
        <v>100</v>
      </c>
      <c r="BI57" s="141"/>
      <c r="BJ57" s="130"/>
      <c r="BK57" s="140"/>
      <c r="BL57" s="123"/>
      <c r="BM57" s="140"/>
      <c r="BN57" s="123"/>
      <c r="BO57" s="140"/>
      <c r="BP57" s="123"/>
      <c r="BQ57" s="122"/>
      <c r="BR57" s="123"/>
    </row>
    <row r="58" spans="1:70" ht="16.5" customHeight="1">
      <c r="A58" s="147" t="s">
        <v>173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9"/>
    </row>
    <row r="59" spans="1:70" ht="18" customHeight="1">
      <c r="A59" s="64"/>
      <c r="B59" s="65"/>
      <c r="C59" s="142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24"/>
      <c r="P59" s="130"/>
      <c r="Q59" s="144">
        <f>O59*30</f>
        <v>0</v>
      </c>
      <c r="R59" s="127"/>
      <c r="S59" s="126">
        <f>W59</f>
        <v>0</v>
      </c>
      <c r="T59" s="127"/>
      <c r="U59" s="124"/>
      <c r="V59" s="130"/>
      <c r="W59" s="126">
        <f>Z59+AV59</f>
        <v>0</v>
      </c>
      <c r="X59" s="127"/>
      <c r="Y59" s="1"/>
      <c r="Z59" s="126">
        <f>Y59*30</f>
        <v>0</v>
      </c>
      <c r="AA59" s="127"/>
      <c r="AB59" s="126">
        <f>AD59+AF59+AH59</f>
        <v>0</v>
      </c>
      <c r="AC59" s="127"/>
      <c r="AD59" s="124"/>
      <c r="AE59" s="130"/>
      <c r="AF59" s="124"/>
      <c r="AG59" s="130"/>
      <c r="AH59" s="124"/>
      <c r="AI59" s="130"/>
      <c r="AJ59" s="126">
        <f>Z59-AB59</f>
        <v>0</v>
      </c>
      <c r="AK59" s="127"/>
      <c r="AL59" s="2" t="e">
        <f>AJ59/Z59*100</f>
        <v>#DIV/0!</v>
      </c>
      <c r="AM59" s="141"/>
      <c r="AN59" s="130"/>
      <c r="AO59" s="124"/>
      <c r="AP59" s="130"/>
      <c r="AQ59" s="124"/>
      <c r="AR59" s="130"/>
      <c r="AS59" s="124"/>
      <c r="AT59" s="130"/>
      <c r="AU59" s="1"/>
      <c r="AV59" s="126">
        <f>AU59*30</f>
        <v>0</v>
      </c>
      <c r="AW59" s="127"/>
      <c r="AX59" s="126">
        <f>AZ59+BB59+BD59</f>
        <v>0</v>
      </c>
      <c r="AY59" s="128"/>
      <c r="AZ59" s="124"/>
      <c r="BA59" s="130"/>
      <c r="BB59" s="124"/>
      <c r="BC59" s="130"/>
      <c r="BD59" s="124"/>
      <c r="BE59" s="130"/>
      <c r="BF59" s="126">
        <f>AV59-AX59</f>
        <v>0</v>
      </c>
      <c r="BG59" s="127"/>
      <c r="BH59" s="2" t="e">
        <f t="shared" ref="BH59:BH60" si="34">BF59/AV59*100</f>
        <v>#DIV/0!</v>
      </c>
      <c r="BI59" s="141"/>
      <c r="BJ59" s="130"/>
      <c r="BK59" s="124"/>
      <c r="BL59" s="125"/>
      <c r="BM59" s="124"/>
      <c r="BN59" s="130"/>
      <c r="BO59" s="124"/>
      <c r="BP59" s="125"/>
      <c r="BQ59" s="129"/>
      <c r="BR59" s="130"/>
    </row>
    <row r="60" spans="1:70" ht="16.5" customHeight="1">
      <c r="A60" s="80"/>
      <c r="B60" s="81"/>
      <c r="C60" s="159" t="s">
        <v>135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57"/>
      <c r="O60" s="161">
        <f>SUM(O59:P59)</f>
        <v>0</v>
      </c>
      <c r="P60" s="162"/>
      <c r="Q60" s="161">
        <f>SUM(Q59:R59)</f>
        <v>0</v>
      </c>
      <c r="R60" s="162"/>
      <c r="S60" s="161">
        <f>SUM(S59:T59)</f>
        <v>0</v>
      </c>
      <c r="T60" s="162"/>
      <c r="U60" s="161">
        <f>SUM(U59:V59)</f>
        <v>0</v>
      </c>
      <c r="V60" s="162"/>
      <c r="W60" s="161">
        <f>SUM(W59:X59)</f>
        <v>0</v>
      </c>
      <c r="X60" s="162"/>
      <c r="Y60" s="82">
        <f>SUM(Y59)</f>
        <v>0</v>
      </c>
      <c r="Z60" s="161">
        <f>SUM(Z59:AA59)</f>
        <v>0</v>
      </c>
      <c r="AA60" s="162"/>
      <c r="AB60" s="161">
        <f>SUM(AB59:AC59)</f>
        <v>0</v>
      </c>
      <c r="AC60" s="162"/>
      <c r="AD60" s="161">
        <f>SUM(AD59:AE59)</f>
        <v>0</v>
      </c>
      <c r="AE60" s="162"/>
      <c r="AF60" s="161">
        <f>SUM(AF59:AG59)</f>
        <v>0</v>
      </c>
      <c r="AG60" s="162"/>
      <c r="AH60" s="161">
        <f>SUM(AH59:AI59)</f>
        <v>0</v>
      </c>
      <c r="AI60" s="162"/>
      <c r="AJ60" s="161">
        <f>SUM(AJ59:AK59)</f>
        <v>0</v>
      </c>
      <c r="AK60" s="162"/>
      <c r="AL60" s="83"/>
      <c r="AM60" s="84"/>
      <c r="AN60" s="85"/>
      <c r="AO60" s="164"/>
      <c r="AP60" s="165"/>
      <c r="AQ60" s="164"/>
      <c r="AR60" s="165"/>
      <c r="AS60" s="164"/>
      <c r="AT60" s="165"/>
      <c r="AU60" s="82">
        <f>SUM(AU59)</f>
        <v>0</v>
      </c>
      <c r="AV60" s="161">
        <f>SUM(AV59:AW59)</f>
        <v>0</v>
      </c>
      <c r="AW60" s="162"/>
      <c r="AX60" s="161">
        <f>SUM(AX59:AY59)</f>
        <v>0</v>
      </c>
      <c r="AY60" s="162"/>
      <c r="AZ60" s="161">
        <f>SUM(AZ59:BA59)</f>
        <v>0</v>
      </c>
      <c r="BA60" s="162"/>
      <c r="BB60" s="161">
        <f>SUM(BB59:BC59)</f>
        <v>0</v>
      </c>
      <c r="BC60" s="162"/>
      <c r="BD60" s="161">
        <f>SUM(BD59:BE59)</f>
        <v>0</v>
      </c>
      <c r="BE60" s="162"/>
      <c r="BF60" s="161">
        <f>SUM(BF59:BG59)</f>
        <v>0</v>
      </c>
      <c r="BG60" s="162"/>
      <c r="BH60" s="68" t="e">
        <f t="shared" si="34"/>
        <v>#DIV/0!</v>
      </c>
      <c r="BI60" s="166"/>
      <c r="BJ60" s="167"/>
      <c r="BK60" s="159"/>
      <c r="BL60" s="157"/>
      <c r="BM60" s="159"/>
      <c r="BN60" s="157"/>
      <c r="BO60" s="159"/>
      <c r="BP60" s="157"/>
      <c r="BQ60" s="156"/>
      <c r="BR60" s="157"/>
    </row>
    <row r="61" spans="1:70" ht="17.25" customHeight="1">
      <c r="A61" s="86"/>
      <c r="B61" s="87"/>
      <c r="C61" s="134" t="s">
        <v>174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35"/>
      <c r="O61" s="134">
        <f>O43+O52+O57+O60</f>
        <v>93.5</v>
      </c>
      <c r="P61" s="135"/>
      <c r="Q61" s="134">
        <f>Q43+Q52+Q57+Q60</f>
        <v>2805</v>
      </c>
      <c r="R61" s="135"/>
      <c r="S61" s="134">
        <f>S43+S52+S57+S60</f>
        <v>1800</v>
      </c>
      <c r="T61" s="135"/>
      <c r="U61" s="134">
        <f>U43+U52+U57+U60</f>
        <v>28.5</v>
      </c>
      <c r="V61" s="135"/>
      <c r="W61" s="134">
        <f>W43+W52+W57+W60</f>
        <v>1800</v>
      </c>
      <c r="X61" s="135"/>
      <c r="Y61" s="88">
        <f>Y60+Y57+Y52+Y43</f>
        <v>28.5</v>
      </c>
      <c r="Z61" s="134">
        <f>Z43+Z52+Z57+Z60</f>
        <v>855</v>
      </c>
      <c r="AA61" s="135"/>
      <c r="AB61" s="134">
        <f>AB43+AB52+AB57+AB60</f>
        <v>314</v>
      </c>
      <c r="AC61" s="135"/>
      <c r="AD61" s="134">
        <f>AD43+AD52+AD57+AD60</f>
        <v>138</v>
      </c>
      <c r="AE61" s="135"/>
      <c r="AF61" s="134">
        <f>AF43+AF52+AF57+AF60</f>
        <v>0</v>
      </c>
      <c r="AG61" s="135"/>
      <c r="AH61" s="134">
        <f>AH43+AH52+AH57+AH60</f>
        <v>176</v>
      </c>
      <c r="AI61" s="135"/>
      <c r="AJ61" s="134">
        <f>AJ43+AJ52+AJ57+AJ60</f>
        <v>541</v>
      </c>
      <c r="AK61" s="135"/>
      <c r="AL61" s="89"/>
      <c r="AM61" s="136"/>
      <c r="AN61" s="135"/>
      <c r="AO61" s="134"/>
      <c r="AP61" s="135"/>
      <c r="AQ61" s="134"/>
      <c r="AR61" s="135"/>
      <c r="AS61" s="134"/>
      <c r="AT61" s="135"/>
      <c r="AU61" s="88">
        <f>AU60+AU57+AU52+AU43</f>
        <v>31.5</v>
      </c>
      <c r="AV61" s="134">
        <f>AV43+AV52+AV57+AV60</f>
        <v>945</v>
      </c>
      <c r="AW61" s="135"/>
      <c r="AX61" s="134">
        <f>AX43+AX52+AX57+AX60</f>
        <v>302</v>
      </c>
      <c r="AY61" s="135"/>
      <c r="AZ61" s="134">
        <f>AZ43+AZ52+AZ57+AZ60</f>
        <v>124</v>
      </c>
      <c r="BA61" s="135"/>
      <c r="BB61" s="134">
        <f>BB43+BB52+BB57+BB60</f>
        <v>0</v>
      </c>
      <c r="BC61" s="135"/>
      <c r="BD61" s="134">
        <f>BD43+BD52+BD57+BD60</f>
        <v>178</v>
      </c>
      <c r="BE61" s="135"/>
      <c r="BF61" s="134">
        <f>BF43+BF52+BF57+BF60</f>
        <v>643</v>
      </c>
      <c r="BG61" s="135"/>
      <c r="BH61" s="89"/>
      <c r="BI61" s="136"/>
      <c r="BJ61" s="135"/>
      <c r="BK61" s="134"/>
      <c r="BL61" s="135"/>
      <c r="BM61" s="134"/>
      <c r="BN61" s="135"/>
      <c r="BO61" s="134"/>
      <c r="BP61" s="135"/>
      <c r="BQ61" s="137"/>
      <c r="BR61" s="135"/>
    </row>
    <row r="62" spans="1:70" ht="16.5" customHeight="1">
      <c r="A62" s="147" t="s">
        <v>175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9"/>
    </row>
    <row r="63" spans="1:70" ht="15.75" customHeight="1">
      <c r="A63" s="99">
        <v>1</v>
      </c>
      <c r="B63" s="100" t="s">
        <v>266</v>
      </c>
      <c r="C63" s="284" t="s">
        <v>267</v>
      </c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128"/>
      <c r="O63" s="126" t="s">
        <v>268</v>
      </c>
      <c r="P63" s="127"/>
      <c r="Q63" s="144"/>
      <c r="R63" s="127"/>
      <c r="S63" s="126">
        <f t="shared" ref="S63:S64" si="35">W63</f>
        <v>0</v>
      </c>
      <c r="T63" s="127"/>
      <c r="U63" s="126"/>
      <c r="V63" s="127"/>
      <c r="W63" s="126">
        <f t="shared" ref="W63:W64" si="36">Z63+AV63</f>
        <v>0</v>
      </c>
      <c r="X63" s="127"/>
      <c r="Y63" s="1"/>
      <c r="Z63" s="126">
        <f t="shared" ref="Z63:Z64" si="37">Y63*30</f>
        <v>0</v>
      </c>
      <c r="AA63" s="127"/>
      <c r="AB63" s="126">
        <f t="shared" ref="AB63:AB64" si="38">AD63+AF63+AH63</f>
        <v>60</v>
      </c>
      <c r="AC63" s="127"/>
      <c r="AD63" s="126"/>
      <c r="AE63" s="127"/>
      <c r="AF63" s="126"/>
      <c r="AG63" s="127"/>
      <c r="AH63" s="126">
        <v>60</v>
      </c>
      <c r="AI63" s="127"/>
      <c r="AJ63" s="126"/>
      <c r="AK63" s="127"/>
      <c r="AL63" s="101"/>
      <c r="AM63" s="144"/>
      <c r="AN63" s="127"/>
      <c r="AO63" s="126"/>
      <c r="AP63" s="127"/>
      <c r="AQ63" s="126"/>
      <c r="AR63" s="127"/>
      <c r="AS63" s="126"/>
      <c r="AT63" s="127"/>
      <c r="AU63" s="1"/>
      <c r="AV63" s="126">
        <f t="shared" ref="AV63:AV64" si="39">AU63*30</f>
        <v>0</v>
      </c>
      <c r="AW63" s="127"/>
      <c r="AX63" s="126">
        <f t="shared" ref="AX63:AX64" si="40">AZ63+BB63+BD63</f>
        <v>60</v>
      </c>
      <c r="AY63" s="128"/>
      <c r="AZ63" s="126"/>
      <c r="BA63" s="127"/>
      <c r="BB63" s="126"/>
      <c r="BC63" s="127"/>
      <c r="BD63" s="126">
        <v>60</v>
      </c>
      <c r="BE63" s="127"/>
      <c r="BF63" s="126"/>
      <c r="BG63" s="127"/>
      <c r="BH63" s="101"/>
      <c r="BI63" s="144"/>
      <c r="BJ63" s="127"/>
      <c r="BK63" s="126"/>
      <c r="BL63" s="128"/>
      <c r="BM63" s="126"/>
      <c r="BN63" s="127"/>
      <c r="BO63" s="126"/>
      <c r="BP63" s="128"/>
      <c r="BQ63" s="291"/>
      <c r="BR63" s="127"/>
    </row>
    <row r="64" spans="1:70" ht="15.75" customHeight="1">
      <c r="A64" s="64">
        <v>2</v>
      </c>
      <c r="B64" s="65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24"/>
      <c r="P64" s="130"/>
      <c r="Q64" s="144">
        <f>O64*30</f>
        <v>0</v>
      </c>
      <c r="R64" s="127"/>
      <c r="S64" s="126">
        <f t="shared" si="35"/>
        <v>0</v>
      </c>
      <c r="T64" s="127"/>
      <c r="U64" s="124"/>
      <c r="V64" s="130"/>
      <c r="W64" s="126">
        <f t="shared" si="36"/>
        <v>0</v>
      </c>
      <c r="X64" s="127"/>
      <c r="Y64" s="1"/>
      <c r="Z64" s="126">
        <f t="shared" si="37"/>
        <v>0</v>
      </c>
      <c r="AA64" s="127"/>
      <c r="AB64" s="126">
        <f t="shared" si="38"/>
        <v>0</v>
      </c>
      <c r="AC64" s="127"/>
      <c r="AD64" s="124"/>
      <c r="AE64" s="130"/>
      <c r="AF64" s="124"/>
      <c r="AG64" s="130"/>
      <c r="AH64" s="124"/>
      <c r="AI64" s="130"/>
      <c r="AJ64" s="126">
        <f>Z64-AB64</f>
        <v>0</v>
      </c>
      <c r="AK64" s="127"/>
      <c r="AL64" s="2" t="e">
        <f>AJ64/Z64*100</f>
        <v>#DIV/0!</v>
      </c>
      <c r="AM64" s="141"/>
      <c r="AN64" s="130"/>
      <c r="AO64" s="124"/>
      <c r="AP64" s="130"/>
      <c r="AQ64" s="126">
        <v>3</v>
      </c>
      <c r="AR64" s="127"/>
      <c r="AS64" s="126">
        <v>5</v>
      </c>
      <c r="AT64" s="127"/>
      <c r="AU64" s="1"/>
      <c r="AV64" s="126">
        <f t="shared" si="39"/>
        <v>0</v>
      </c>
      <c r="AW64" s="127"/>
      <c r="AX64" s="126">
        <f t="shared" si="40"/>
        <v>0</v>
      </c>
      <c r="AY64" s="128"/>
      <c r="AZ64" s="124"/>
      <c r="BA64" s="130"/>
      <c r="BB64" s="124"/>
      <c r="BC64" s="130"/>
      <c r="BD64" s="124"/>
      <c r="BE64" s="130"/>
      <c r="BF64" s="126">
        <f>AV64-AX64</f>
        <v>0</v>
      </c>
      <c r="BG64" s="127"/>
      <c r="BH64" s="2" t="e">
        <f>BF64/AV64*100</f>
        <v>#DIV/0!</v>
      </c>
      <c r="BI64" s="141"/>
      <c r="BJ64" s="130"/>
      <c r="BK64" s="124"/>
      <c r="BL64" s="125"/>
      <c r="BM64" s="126">
        <v>3</v>
      </c>
      <c r="BN64" s="127"/>
      <c r="BO64" s="126">
        <v>6</v>
      </c>
      <c r="BP64" s="128"/>
      <c r="BQ64" s="129"/>
      <c r="BR64" s="130"/>
    </row>
    <row r="65" spans="1:70" ht="16.5" customHeight="1">
      <c r="A65" s="90"/>
      <c r="B65" s="91"/>
      <c r="C65" s="92"/>
      <c r="D65" s="92"/>
      <c r="E65" s="92"/>
      <c r="F65" s="92"/>
      <c r="G65" s="92"/>
      <c r="H65" s="92"/>
      <c r="I65" s="92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150" t="s">
        <v>176</v>
      </c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90"/>
      <c r="AL65" s="92"/>
      <c r="AM65" s="90"/>
      <c r="AN65" s="90"/>
      <c r="AO65" s="90"/>
      <c r="AP65" s="90"/>
      <c r="AQ65" s="90"/>
      <c r="AR65" s="90"/>
      <c r="AS65" s="90"/>
      <c r="AT65" s="90"/>
      <c r="AU65" s="93"/>
      <c r="AV65" s="90"/>
      <c r="AW65" s="90"/>
      <c r="AX65" s="90"/>
      <c r="AY65" s="90"/>
      <c r="AZ65" s="90"/>
      <c r="BA65" s="131" t="s">
        <v>177</v>
      </c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3"/>
      <c r="BM65" s="92"/>
      <c r="BN65" s="92"/>
      <c r="BO65" s="92"/>
      <c r="BP65" s="90"/>
      <c r="BQ65" s="90"/>
      <c r="BR65" s="90"/>
    </row>
    <row r="66" spans="1:70" ht="32.25" customHeight="1">
      <c r="A66" s="90"/>
      <c r="B66" s="91"/>
      <c r="C66" s="92"/>
      <c r="D66" s="92"/>
      <c r="E66" s="92"/>
      <c r="F66" s="92"/>
      <c r="G66" s="94" t="s">
        <v>57</v>
      </c>
      <c r="H66" s="152" t="s">
        <v>178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9"/>
      <c r="AH66" s="152" t="s">
        <v>179</v>
      </c>
      <c r="AI66" s="148"/>
      <c r="AJ66" s="148"/>
      <c r="AK66" s="149"/>
      <c r="AL66" s="152" t="s">
        <v>180</v>
      </c>
      <c r="AM66" s="148"/>
      <c r="AN66" s="148"/>
      <c r="AO66" s="148"/>
      <c r="AP66" s="149"/>
      <c r="AQ66" s="152" t="s">
        <v>181</v>
      </c>
      <c r="AR66" s="148"/>
      <c r="AS66" s="148"/>
      <c r="AT66" s="148"/>
      <c r="AU66" s="148"/>
      <c r="AV66" s="148"/>
      <c r="AW66" s="148"/>
      <c r="AX66" s="148"/>
      <c r="AY66" s="149"/>
      <c r="AZ66" s="92"/>
      <c r="BA66" s="152" t="s">
        <v>182</v>
      </c>
      <c r="BB66" s="148"/>
      <c r="BC66" s="148"/>
      <c r="BD66" s="148"/>
      <c r="BE66" s="148"/>
      <c r="BF66" s="148"/>
      <c r="BG66" s="148"/>
      <c r="BH66" s="148"/>
      <c r="BI66" s="148"/>
      <c r="BJ66" s="149"/>
      <c r="BK66" s="152" t="s">
        <v>183</v>
      </c>
      <c r="BL66" s="148"/>
      <c r="BM66" s="148"/>
      <c r="BN66" s="148"/>
      <c r="BO66" s="148"/>
      <c r="BP66" s="148"/>
      <c r="BQ66" s="149"/>
      <c r="BR66" s="95"/>
    </row>
    <row r="67" spans="1:70" ht="16.5" customHeight="1">
      <c r="A67" s="90"/>
      <c r="B67" s="91"/>
      <c r="C67" s="92"/>
      <c r="D67" s="92"/>
      <c r="E67" s="92"/>
      <c r="F67" s="92"/>
      <c r="G67" s="94" t="s">
        <v>184</v>
      </c>
      <c r="H67" s="153" t="s">
        <v>185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9"/>
      <c r="AH67" s="147">
        <v>2</v>
      </c>
      <c r="AI67" s="148"/>
      <c r="AJ67" s="148"/>
      <c r="AK67" s="149"/>
      <c r="AL67" s="147">
        <v>90</v>
      </c>
      <c r="AM67" s="148"/>
      <c r="AN67" s="148"/>
      <c r="AO67" s="148"/>
      <c r="AP67" s="149"/>
      <c r="AQ67" s="147" t="s">
        <v>83</v>
      </c>
      <c r="AR67" s="148"/>
      <c r="AS67" s="148"/>
      <c r="AT67" s="148"/>
      <c r="AU67" s="148"/>
      <c r="AV67" s="148"/>
      <c r="AW67" s="148"/>
      <c r="AX67" s="148"/>
      <c r="AY67" s="149"/>
      <c r="AZ67" s="91"/>
      <c r="BA67" s="147"/>
      <c r="BB67" s="148"/>
      <c r="BC67" s="148"/>
      <c r="BD67" s="148"/>
      <c r="BE67" s="148"/>
      <c r="BF67" s="148"/>
      <c r="BG67" s="148"/>
      <c r="BH67" s="148"/>
      <c r="BI67" s="148"/>
      <c r="BJ67" s="149"/>
      <c r="BK67" s="147"/>
      <c r="BL67" s="148"/>
      <c r="BM67" s="148"/>
      <c r="BN67" s="148"/>
      <c r="BO67" s="148"/>
      <c r="BP67" s="148"/>
      <c r="BQ67" s="149"/>
      <c r="BR67" s="90"/>
    </row>
    <row r="68" spans="1:70" ht="16.5" customHeight="1">
      <c r="A68" s="90"/>
      <c r="B68" s="91"/>
      <c r="C68" s="92"/>
      <c r="D68" s="92"/>
      <c r="E68" s="92"/>
      <c r="F68" s="92"/>
      <c r="G68" s="94"/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9"/>
      <c r="AH68" s="147"/>
      <c r="AI68" s="148"/>
      <c r="AJ68" s="148"/>
      <c r="AK68" s="149"/>
      <c r="AL68" s="147"/>
      <c r="AM68" s="148"/>
      <c r="AN68" s="148"/>
      <c r="AO68" s="148"/>
      <c r="AP68" s="149"/>
      <c r="AQ68" s="147"/>
      <c r="AR68" s="148"/>
      <c r="AS68" s="148"/>
      <c r="AT68" s="148"/>
      <c r="AU68" s="148"/>
      <c r="AV68" s="148"/>
      <c r="AW68" s="148"/>
      <c r="AX68" s="148"/>
      <c r="AY68" s="149"/>
      <c r="AZ68" s="91"/>
      <c r="BA68" s="147"/>
      <c r="BB68" s="148"/>
      <c r="BC68" s="148"/>
      <c r="BD68" s="148"/>
      <c r="BE68" s="148"/>
      <c r="BF68" s="148"/>
      <c r="BG68" s="148"/>
      <c r="BH68" s="148"/>
      <c r="BI68" s="148"/>
      <c r="BJ68" s="149"/>
      <c r="BK68" s="147"/>
      <c r="BL68" s="148"/>
      <c r="BM68" s="148"/>
      <c r="BN68" s="148"/>
      <c r="BO68" s="148"/>
      <c r="BP68" s="148"/>
      <c r="BQ68" s="149"/>
      <c r="BR68" s="90"/>
    </row>
    <row r="69" spans="1:70" ht="16.5" customHeight="1">
      <c r="A69" s="90"/>
      <c r="B69" s="90"/>
      <c r="C69" s="90"/>
      <c r="D69" s="90"/>
      <c r="E69" s="90"/>
      <c r="F69" s="90"/>
      <c r="G69" s="94"/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9"/>
      <c r="AH69" s="147"/>
      <c r="AI69" s="148"/>
      <c r="AJ69" s="148"/>
      <c r="AK69" s="149"/>
      <c r="AL69" s="147"/>
      <c r="AM69" s="148"/>
      <c r="AN69" s="148"/>
      <c r="AO69" s="148"/>
      <c r="AP69" s="149"/>
      <c r="AQ69" s="147"/>
      <c r="AR69" s="148"/>
      <c r="AS69" s="148"/>
      <c r="AT69" s="148"/>
      <c r="AU69" s="148"/>
      <c r="AV69" s="148"/>
      <c r="AW69" s="148"/>
      <c r="AX69" s="148"/>
      <c r="AY69" s="149"/>
      <c r="AZ69" s="91"/>
      <c r="BA69" s="147"/>
      <c r="BB69" s="148"/>
      <c r="BC69" s="148"/>
      <c r="BD69" s="148"/>
      <c r="BE69" s="148"/>
      <c r="BF69" s="148"/>
      <c r="BG69" s="148"/>
      <c r="BH69" s="148"/>
      <c r="BI69" s="148"/>
      <c r="BJ69" s="149"/>
      <c r="BK69" s="147"/>
      <c r="BL69" s="148"/>
      <c r="BM69" s="148"/>
      <c r="BN69" s="148"/>
      <c r="BO69" s="148"/>
      <c r="BP69" s="148"/>
      <c r="BQ69" s="149"/>
      <c r="BR69" s="90"/>
    </row>
    <row r="70" spans="1:70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3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3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ht="18.75" customHeight="1">
      <c r="A71" s="90"/>
      <c r="B71" s="145" t="s">
        <v>186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90"/>
      <c r="W71" s="90"/>
      <c r="X71" s="90"/>
      <c r="Y71" s="93"/>
      <c r="Z71" s="90"/>
      <c r="AA71" s="90"/>
      <c r="AB71" s="90"/>
      <c r="AC71" s="90"/>
      <c r="AD71" s="145" t="s">
        <v>187</v>
      </c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90"/>
      <c r="BR71" s="90"/>
    </row>
    <row r="72" spans="1:70" ht="15.75" customHeight="1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0"/>
      <c r="W72" s="90"/>
      <c r="X72" s="90"/>
      <c r="Y72" s="93"/>
      <c r="Z72" s="90"/>
      <c r="AA72" s="90"/>
      <c r="AB72" s="90"/>
      <c r="AC72" s="90"/>
      <c r="AD72" s="92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</row>
    <row r="73" spans="1:70" ht="15.75" customHeight="1">
      <c r="A73" s="9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0"/>
      <c r="W73" s="90"/>
      <c r="X73" s="90"/>
      <c r="Y73" s="93"/>
      <c r="Z73" s="90"/>
      <c r="AA73" s="90"/>
      <c r="AB73" s="90"/>
      <c r="AC73" s="90"/>
      <c r="AD73" s="92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</row>
    <row r="74" spans="1:70" ht="15.75" customHeight="1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0"/>
      <c r="W74" s="90"/>
      <c r="X74" s="90"/>
      <c r="Y74" s="93"/>
      <c r="Z74" s="90"/>
      <c r="AA74" s="90"/>
      <c r="AB74" s="90"/>
      <c r="AC74" s="90"/>
      <c r="AD74" s="92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</row>
    <row r="75" spans="1:70" ht="15.75" customHeight="1">
      <c r="A75" s="90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0"/>
      <c r="W75" s="90"/>
      <c r="X75" s="90"/>
      <c r="Y75" s="93"/>
      <c r="Z75" s="90"/>
      <c r="AA75" s="90"/>
      <c r="AB75" s="90"/>
      <c r="AC75" s="90"/>
      <c r="AD75" s="92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</row>
    <row r="76" spans="1:70" ht="15.75" customHeight="1">
      <c r="A76" s="90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0"/>
      <c r="W76" s="90"/>
      <c r="X76" s="90"/>
      <c r="Y76" s="93"/>
      <c r="Z76" s="90"/>
      <c r="AA76" s="90"/>
      <c r="AB76" s="90"/>
      <c r="AC76" s="90"/>
      <c r="AD76" s="92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2.75" customHeight="1">
      <c r="Y275" s="96"/>
      <c r="AL275" s="97"/>
      <c r="AU275" s="96"/>
      <c r="BH275" s="97"/>
    </row>
    <row r="276" spans="25:60" ht="12.75" customHeight="1">
      <c r="Y276" s="96"/>
      <c r="AL276" s="97"/>
      <c r="AU276" s="96"/>
      <c r="BH276" s="97"/>
    </row>
    <row r="277" spans="25:60" ht="12.75" customHeight="1">
      <c r="Y277" s="96"/>
      <c r="AL277" s="97"/>
      <c r="AU277" s="96"/>
      <c r="BH277" s="97"/>
    </row>
    <row r="278" spans="25:60" ht="12.75" customHeight="1">
      <c r="Y278" s="96"/>
      <c r="AL278" s="97"/>
      <c r="AU278" s="96"/>
      <c r="BH278" s="97"/>
    </row>
    <row r="279" spans="25:60" ht="12.75" customHeight="1">
      <c r="Y279" s="96"/>
      <c r="AL279" s="97"/>
      <c r="AU279" s="96"/>
      <c r="BH279" s="97"/>
    </row>
    <row r="280" spans="25:60" ht="12.75" customHeight="1">
      <c r="Y280" s="96"/>
      <c r="AL280" s="97"/>
      <c r="AU280" s="96"/>
      <c r="BH280" s="97"/>
    </row>
    <row r="281" spans="25:60" ht="12.75" customHeight="1">
      <c r="Y281" s="96"/>
      <c r="AL281" s="97"/>
      <c r="AU281" s="96"/>
      <c r="BH281" s="97"/>
    </row>
    <row r="282" spans="25:60" ht="12.75" customHeight="1">
      <c r="Y282" s="96"/>
      <c r="AL282" s="97"/>
      <c r="AU282" s="96"/>
      <c r="BH282" s="97"/>
    </row>
    <row r="283" spans="25:60" ht="12.75" customHeight="1">
      <c r="Y283" s="96"/>
      <c r="AL283" s="97"/>
      <c r="AU283" s="96"/>
      <c r="BH283" s="97"/>
    </row>
    <row r="284" spans="25:60" ht="12.75" customHeight="1">
      <c r="Y284" s="96"/>
      <c r="AL284" s="97"/>
      <c r="AU284" s="96"/>
      <c r="BH284" s="97"/>
    </row>
    <row r="285" spans="25:60" ht="12.75" customHeight="1">
      <c r="Y285" s="96"/>
      <c r="AL285" s="97"/>
      <c r="AU285" s="96"/>
      <c r="BH285" s="97"/>
    </row>
    <row r="286" spans="25:60" ht="12.75" customHeight="1">
      <c r="Y286" s="96"/>
      <c r="AL286" s="97"/>
      <c r="AU286" s="96"/>
      <c r="BH286" s="97"/>
    </row>
    <row r="287" spans="25:60" ht="12.75" customHeight="1">
      <c r="Y287" s="96"/>
      <c r="AL287" s="97"/>
      <c r="AU287" s="96"/>
      <c r="BH287" s="97"/>
    </row>
    <row r="288" spans="25:60" ht="12.75" customHeight="1">
      <c r="Y288" s="96"/>
      <c r="AL288" s="97"/>
      <c r="AU288" s="96"/>
      <c r="BH288" s="97"/>
    </row>
    <row r="289" spans="25:60" ht="12.75" customHeight="1">
      <c r="Y289" s="96"/>
      <c r="AL289" s="97"/>
      <c r="AU289" s="96"/>
      <c r="BH289" s="97"/>
    </row>
    <row r="290" spans="25:60" ht="12.75" customHeight="1">
      <c r="Y290" s="96"/>
      <c r="AL290" s="97"/>
      <c r="AU290" s="96"/>
      <c r="BH290" s="97"/>
    </row>
    <row r="291" spans="25:60" ht="12.75" customHeight="1">
      <c r="Y291" s="96"/>
      <c r="AL291" s="97"/>
      <c r="AU291" s="96"/>
      <c r="BH291" s="97"/>
    </row>
    <row r="292" spans="25:60" ht="12.75" customHeight="1">
      <c r="Y292" s="96"/>
      <c r="AL292" s="97"/>
      <c r="AU292" s="96"/>
      <c r="BH292" s="97"/>
    </row>
    <row r="293" spans="25:60" ht="12.75" customHeight="1">
      <c r="Y293" s="96"/>
      <c r="AL293" s="97"/>
      <c r="AU293" s="96"/>
      <c r="BH293" s="97"/>
    </row>
    <row r="294" spans="25:60" ht="12.75" customHeight="1">
      <c r="Y294" s="96"/>
      <c r="AL294" s="97"/>
      <c r="AU294" s="96"/>
      <c r="BH294" s="97"/>
    </row>
    <row r="295" spans="25:60" ht="12.75" customHeight="1">
      <c r="Y295" s="96"/>
      <c r="AL295" s="97"/>
      <c r="AU295" s="96"/>
      <c r="BH295" s="97"/>
    </row>
    <row r="296" spans="25:60" ht="12.75" customHeight="1">
      <c r="Y296" s="96"/>
      <c r="AL296" s="97"/>
      <c r="AU296" s="96"/>
      <c r="BH296" s="97"/>
    </row>
    <row r="297" spans="25:60" ht="12.75" customHeight="1">
      <c r="Y297" s="96"/>
      <c r="AL297" s="97"/>
      <c r="AU297" s="96"/>
      <c r="BH297" s="97"/>
    </row>
    <row r="298" spans="25:60" ht="12.75" customHeight="1">
      <c r="Y298" s="96"/>
      <c r="AL298" s="97"/>
      <c r="AU298" s="96"/>
      <c r="BH298" s="97"/>
    </row>
    <row r="299" spans="25:60" ht="12.75" customHeight="1">
      <c r="Y299" s="96"/>
      <c r="AL299" s="97"/>
      <c r="AU299" s="96"/>
      <c r="BH299" s="97"/>
    </row>
    <row r="300" spans="25:60" ht="12.75" customHeight="1">
      <c r="Y300" s="96"/>
      <c r="AL300" s="97"/>
      <c r="AU300" s="96"/>
      <c r="BH300" s="97"/>
    </row>
    <row r="301" spans="25:60" ht="12.75" customHeight="1">
      <c r="Y301" s="96"/>
      <c r="AL301" s="97"/>
      <c r="AU301" s="96"/>
      <c r="BH301" s="97"/>
    </row>
    <row r="302" spans="25:60" ht="12.75" customHeight="1">
      <c r="Y302" s="96"/>
      <c r="AL302" s="97"/>
      <c r="AU302" s="96"/>
      <c r="BH302" s="97"/>
    </row>
    <row r="303" spans="25:60" ht="12.75" customHeight="1">
      <c r="Y303" s="96"/>
      <c r="AL303" s="97"/>
      <c r="AU303" s="96"/>
      <c r="BH303" s="97"/>
    </row>
    <row r="304" spans="25:60" ht="12.75" customHeight="1">
      <c r="Y304" s="96"/>
      <c r="AL304" s="97"/>
      <c r="AU304" s="96"/>
      <c r="BH304" s="97"/>
    </row>
    <row r="305" spans="25:60" ht="12.75" customHeight="1">
      <c r="Y305" s="96"/>
      <c r="AL305" s="97"/>
      <c r="AU305" s="96"/>
      <c r="BH305" s="97"/>
    </row>
    <row r="306" spans="25:60" ht="12.75" customHeight="1">
      <c r="Y306" s="96"/>
      <c r="AL306" s="97"/>
      <c r="AU306" s="96"/>
      <c r="BH306" s="97"/>
    </row>
    <row r="307" spans="25:60" ht="12.75" customHeight="1">
      <c r="Y307" s="96"/>
      <c r="AL307" s="97"/>
      <c r="AU307" s="96"/>
      <c r="BH307" s="97"/>
    </row>
    <row r="308" spans="25:60" ht="12.75" customHeight="1">
      <c r="Y308" s="96"/>
      <c r="AL308" s="97"/>
      <c r="AU308" s="96"/>
      <c r="BH308" s="97"/>
    </row>
    <row r="309" spans="25:60" ht="12.75" customHeight="1">
      <c r="Y309" s="96"/>
      <c r="AL309" s="97"/>
      <c r="AU309" s="96"/>
      <c r="BH309" s="97"/>
    </row>
    <row r="310" spans="25:60" ht="12.75" customHeight="1">
      <c r="Y310" s="96"/>
      <c r="AL310" s="97"/>
      <c r="AU310" s="96"/>
      <c r="BH310" s="97"/>
    </row>
    <row r="311" spans="25:60" ht="12.75" customHeight="1">
      <c r="Y311" s="96"/>
      <c r="AL311" s="97"/>
      <c r="AU311" s="96"/>
      <c r="BH311" s="97"/>
    </row>
    <row r="312" spans="25:60" ht="12.75" customHeight="1">
      <c r="Y312" s="96"/>
      <c r="AL312" s="97"/>
      <c r="AU312" s="96"/>
      <c r="BH312" s="97"/>
    </row>
    <row r="313" spans="25:60" ht="12.75" customHeight="1">
      <c r="Y313" s="96"/>
      <c r="AL313" s="97"/>
      <c r="AU313" s="96"/>
      <c r="BH313" s="97"/>
    </row>
    <row r="314" spans="25:60" ht="12.75" customHeight="1">
      <c r="Y314" s="96"/>
      <c r="AL314" s="97"/>
      <c r="AU314" s="96"/>
      <c r="BH314" s="97"/>
    </row>
    <row r="315" spans="25:60" ht="12.75" customHeight="1">
      <c r="Y315" s="96"/>
      <c r="AL315" s="97"/>
      <c r="AU315" s="96"/>
      <c r="BH315" s="97"/>
    </row>
    <row r="316" spans="25:60" ht="12.75" customHeight="1">
      <c r="Y316" s="96"/>
      <c r="AL316" s="97"/>
      <c r="AU316" s="96"/>
      <c r="BH316" s="97"/>
    </row>
    <row r="317" spans="25:60" ht="12.75" customHeight="1">
      <c r="Y317" s="96"/>
      <c r="AL317" s="97"/>
      <c r="AU317" s="96"/>
      <c r="BH317" s="97"/>
    </row>
    <row r="318" spans="25:60" ht="12.75" customHeight="1">
      <c r="Y318" s="96"/>
      <c r="AL318" s="97"/>
      <c r="AU318" s="96"/>
      <c r="BH318" s="97"/>
    </row>
    <row r="319" spans="25:60" ht="12.75" customHeight="1">
      <c r="Y319" s="96"/>
      <c r="AL319" s="97"/>
      <c r="AU319" s="96"/>
      <c r="BH319" s="97"/>
    </row>
    <row r="320" spans="25:60" ht="12.75" customHeight="1">
      <c r="Y320" s="96"/>
      <c r="AL320" s="97"/>
      <c r="AU320" s="96"/>
      <c r="BH320" s="97"/>
    </row>
    <row r="321" spans="25:60" ht="12.75" customHeight="1">
      <c r="Y321" s="96"/>
      <c r="AL321" s="97"/>
      <c r="AU321" s="96"/>
      <c r="BH321" s="97"/>
    </row>
    <row r="322" spans="25:60" ht="12.75" customHeight="1">
      <c r="Y322" s="96"/>
      <c r="AL322" s="97"/>
      <c r="AU322" s="96"/>
      <c r="BH322" s="97"/>
    </row>
    <row r="323" spans="25:60" ht="12.75" customHeight="1">
      <c r="Y323" s="96"/>
      <c r="AL323" s="97"/>
      <c r="AU323" s="96"/>
      <c r="BH323" s="97"/>
    </row>
    <row r="324" spans="25:60" ht="12.75" customHeight="1">
      <c r="Y324" s="96"/>
      <c r="AL324" s="97"/>
      <c r="AU324" s="96"/>
      <c r="BH324" s="97"/>
    </row>
    <row r="325" spans="25:60" ht="12.75" customHeight="1">
      <c r="Y325" s="96"/>
      <c r="AL325" s="97"/>
      <c r="AU325" s="96"/>
      <c r="BH325" s="97"/>
    </row>
    <row r="326" spans="25:60" ht="12.75" customHeight="1">
      <c r="Y326" s="96"/>
      <c r="AL326" s="97"/>
      <c r="AU326" s="96"/>
      <c r="BH326" s="97"/>
    </row>
    <row r="327" spans="25:60" ht="12.75" customHeight="1">
      <c r="Y327" s="96"/>
      <c r="AL327" s="97"/>
      <c r="AU327" s="96"/>
      <c r="BH327" s="97"/>
    </row>
    <row r="328" spans="25:60" ht="12.75" customHeight="1">
      <c r="Y328" s="96"/>
      <c r="AL328" s="97"/>
      <c r="AU328" s="96"/>
      <c r="BH328" s="97"/>
    </row>
    <row r="329" spans="25:60" ht="12.75" customHeight="1">
      <c r="Y329" s="96"/>
      <c r="AL329" s="97"/>
      <c r="AU329" s="96"/>
      <c r="BH329" s="97"/>
    </row>
    <row r="330" spans="25:60" ht="12.75" customHeight="1">
      <c r="Y330" s="96"/>
      <c r="AL330" s="97"/>
      <c r="AU330" s="96"/>
      <c r="BH330" s="97"/>
    </row>
    <row r="331" spans="25:60" ht="12.75" customHeight="1">
      <c r="Y331" s="96"/>
      <c r="AL331" s="97"/>
      <c r="AU331" s="96"/>
      <c r="BH331" s="97"/>
    </row>
    <row r="332" spans="25:60" ht="12.75" customHeight="1">
      <c r="Y332" s="96"/>
      <c r="AL332" s="97"/>
      <c r="AU332" s="96"/>
      <c r="BH332" s="97"/>
    </row>
    <row r="333" spans="25:60" ht="12.75" customHeight="1">
      <c r="Y333" s="96"/>
      <c r="AL333" s="97"/>
      <c r="AU333" s="96"/>
      <c r="BH333" s="97"/>
    </row>
    <row r="334" spans="25:60" ht="12.75" customHeight="1">
      <c r="Y334" s="96"/>
      <c r="AL334" s="97"/>
      <c r="AU334" s="96"/>
      <c r="BH334" s="97"/>
    </row>
    <row r="335" spans="25:60" ht="12.75" customHeight="1">
      <c r="Y335" s="96"/>
      <c r="AL335" s="97"/>
      <c r="AU335" s="96"/>
      <c r="BH335" s="97"/>
    </row>
    <row r="336" spans="25:60" ht="12.75" customHeight="1">
      <c r="Y336" s="96"/>
      <c r="AL336" s="97"/>
      <c r="AU336" s="96"/>
      <c r="BH336" s="97"/>
    </row>
    <row r="337" spans="25:60" ht="12.75" customHeight="1">
      <c r="Y337" s="96"/>
      <c r="AL337" s="97"/>
      <c r="AU337" s="96"/>
      <c r="BH337" s="97"/>
    </row>
    <row r="338" spans="25:60" ht="12.75" customHeight="1">
      <c r="Y338" s="96"/>
      <c r="AL338" s="97"/>
      <c r="AU338" s="96"/>
      <c r="BH338" s="97"/>
    </row>
    <row r="339" spans="25:60" ht="12.75" customHeight="1">
      <c r="Y339" s="96"/>
      <c r="AL339" s="97"/>
      <c r="AU339" s="96"/>
      <c r="BH339" s="97"/>
    </row>
    <row r="340" spans="25:60" ht="12.75" customHeight="1">
      <c r="Y340" s="96"/>
      <c r="AL340" s="97"/>
      <c r="AU340" s="96"/>
      <c r="BH340" s="97"/>
    </row>
    <row r="341" spans="25:60" ht="12.75" customHeight="1">
      <c r="Y341" s="96"/>
      <c r="AL341" s="97"/>
      <c r="AU341" s="96"/>
      <c r="BH341" s="97"/>
    </row>
    <row r="342" spans="25:60" ht="12.75" customHeight="1">
      <c r="Y342" s="96"/>
      <c r="AL342" s="97"/>
      <c r="AU342" s="96"/>
      <c r="BH342" s="97"/>
    </row>
    <row r="343" spans="25:60" ht="12.75" customHeight="1">
      <c r="Y343" s="96"/>
      <c r="AL343" s="97"/>
      <c r="AU343" s="96"/>
      <c r="BH343" s="97"/>
    </row>
    <row r="344" spans="25:60" ht="12.75" customHeight="1">
      <c r="Y344" s="96"/>
      <c r="AL344" s="97"/>
      <c r="AU344" s="96"/>
      <c r="BH344" s="97"/>
    </row>
    <row r="345" spans="25:60" ht="12.75" customHeight="1">
      <c r="Y345" s="96"/>
      <c r="AL345" s="97"/>
      <c r="AU345" s="96"/>
      <c r="BH345" s="97"/>
    </row>
    <row r="346" spans="25:60" ht="12.75" customHeight="1">
      <c r="Y346" s="96"/>
      <c r="AL346" s="97"/>
      <c r="AU346" s="96"/>
      <c r="BH346" s="97"/>
    </row>
    <row r="347" spans="25:60" ht="12.75" customHeight="1">
      <c r="Y347" s="96"/>
      <c r="AL347" s="97"/>
      <c r="AU347" s="96"/>
      <c r="BH347" s="97"/>
    </row>
    <row r="348" spans="25:60" ht="12.75" customHeight="1">
      <c r="Y348" s="96"/>
      <c r="AL348" s="97"/>
      <c r="AU348" s="96"/>
      <c r="BH348" s="97"/>
    </row>
    <row r="349" spans="25:60" ht="12.75" customHeight="1">
      <c r="Y349" s="96"/>
      <c r="AL349" s="97"/>
      <c r="AU349" s="96"/>
      <c r="BH349" s="97"/>
    </row>
    <row r="350" spans="25:60" ht="12.75" customHeight="1">
      <c r="Y350" s="96"/>
      <c r="AL350" s="97"/>
      <c r="AU350" s="96"/>
      <c r="BH350" s="97"/>
    </row>
    <row r="351" spans="25:60" ht="12.75" customHeight="1">
      <c r="Y351" s="96"/>
      <c r="AL351" s="97"/>
      <c r="AU351" s="96"/>
      <c r="BH351" s="97"/>
    </row>
    <row r="352" spans="25:60" ht="12.75" customHeight="1">
      <c r="Y352" s="96"/>
      <c r="AL352" s="97"/>
      <c r="AU352" s="96"/>
      <c r="BH352" s="97"/>
    </row>
    <row r="353" spans="25:60" ht="12.75" customHeight="1">
      <c r="Y353" s="96"/>
      <c r="AL353" s="97"/>
      <c r="AU353" s="96"/>
      <c r="BH353" s="97"/>
    </row>
    <row r="354" spans="25:60" ht="12.75" customHeight="1">
      <c r="Y354" s="96"/>
      <c r="AL354" s="97"/>
      <c r="AU354" s="96"/>
      <c r="BH354" s="97"/>
    </row>
    <row r="355" spans="25:60" ht="12.75" customHeight="1">
      <c r="Y355" s="96"/>
      <c r="AL355" s="97"/>
      <c r="AU355" s="96"/>
      <c r="BH355" s="97"/>
    </row>
    <row r="356" spans="25:60" ht="12.75" customHeight="1">
      <c r="Y356" s="96"/>
      <c r="AL356" s="97"/>
      <c r="AU356" s="96"/>
      <c r="BH356" s="97"/>
    </row>
    <row r="357" spans="25:60" ht="12.75" customHeight="1">
      <c r="Y357" s="96"/>
      <c r="AL357" s="97"/>
      <c r="AU357" s="96"/>
      <c r="BH357" s="97"/>
    </row>
    <row r="358" spans="25:60" ht="12.75" customHeight="1">
      <c r="Y358" s="96"/>
      <c r="AL358" s="97"/>
      <c r="AU358" s="96"/>
      <c r="BH358" s="97"/>
    </row>
    <row r="359" spans="25:60" ht="12.75" customHeight="1">
      <c r="Y359" s="96"/>
      <c r="AL359" s="97"/>
      <c r="AU359" s="96"/>
      <c r="BH359" s="97"/>
    </row>
    <row r="360" spans="25:60" ht="12.75" customHeight="1">
      <c r="Y360" s="96"/>
      <c r="AL360" s="97"/>
      <c r="AU360" s="96"/>
      <c r="BH360" s="97"/>
    </row>
    <row r="361" spans="25:60" ht="12.75" customHeight="1">
      <c r="Y361" s="96"/>
      <c r="AL361" s="97"/>
      <c r="AU361" s="96"/>
      <c r="BH361" s="97"/>
    </row>
    <row r="362" spans="25:60" ht="12.75" customHeight="1">
      <c r="Y362" s="96"/>
      <c r="AL362" s="97"/>
      <c r="AU362" s="96"/>
      <c r="BH362" s="97"/>
    </row>
    <row r="363" spans="25:60" ht="12.75" customHeight="1">
      <c r="Y363" s="96"/>
      <c r="AL363" s="97"/>
      <c r="AU363" s="96"/>
      <c r="BH363" s="97"/>
    </row>
    <row r="364" spans="25:60" ht="12.75" customHeight="1">
      <c r="Y364" s="96"/>
      <c r="AL364" s="97"/>
      <c r="AU364" s="96"/>
      <c r="BH364" s="97"/>
    </row>
    <row r="365" spans="25:60" ht="12.75" customHeight="1">
      <c r="Y365" s="96"/>
      <c r="AL365" s="97"/>
      <c r="AU365" s="96"/>
      <c r="BH365" s="97"/>
    </row>
    <row r="366" spans="25:60" ht="12.75" customHeight="1">
      <c r="Y366" s="96"/>
      <c r="AL366" s="97"/>
      <c r="AU366" s="96"/>
      <c r="BH366" s="97"/>
    </row>
    <row r="367" spans="25:60" ht="12.75" customHeight="1">
      <c r="Y367" s="96"/>
      <c r="AL367" s="97"/>
      <c r="AU367" s="96"/>
      <c r="BH367" s="97"/>
    </row>
    <row r="368" spans="25:60" ht="12.75" customHeight="1">
      <c r="Y368" s="96"/>
      <c r="AL368" s="97"/>
      <c r="AU368" s="96"/>
      <c r="BH368" s="97"/>
    </row>
    <row r="369" spans="25:60" ht="12.75" customHeight="1">
      <c r="Y369" s="96"/>
      <c r="AL369" s="97"/>
      <c r="AU369" s="96"/>
      <c r="BH369" s="97"/>
    </row>
    <row r="370" spans="25:60" ht="12.75" customHeight="1">
      <c r="Y370" s="96"/>
      <c r="AL370" s="97"/>
      <c r="AU370" s="96"/>
      <c r="BH370" s="97"/>
    </row>
    <row r="371" spans="25:60" ht="12.75" customHeight="1">
      <c r="Y371" s="96"/>
      <c r="AL371" s="97"/>
      <c r="AU371" s="96"/>
      <c r="BH371" s="97"/>
    </row>
    <row r="372" spans="25:60" ht="12.75" customHeight="1">
      <c r="Y372" s="96"/>
      <c r="AL372" s="97"/>
      <c r="AU372" s="96"/>
      <c r="BH372" s="97"/>
    </row>
    <row r="373" spans="25:60" ht="12.75" customHeight="1">
      <c r="Y373" s="96"/>
      <c r="AL373" s="97"/>
      <c r="AU373" s="96"/>
      <c r="BH373" s="97"/>
    </row>
    <row r="374" spans="25:60" ht="12.75" customHeight="1">
      <c r="Y374" s="96"/>
      <c r="AL374" s="97"/>
      <c r="AU374" s="96"/>
      <c r="BH374" s="97"/>
    </row>
    <row r="375" spans="25:60" ht="12.75" customHeight="1">
      <c r="Y375" s="96"/>
      <c r="AL375" s="97"/>
      <c r="AU375" s="96"/>
      <c r="BH375" s="97"/>
    </row>
    <row r="376" spans="25:60" ht="12.75" customHeight="1">
      <c r="Y376" s="96"/>
      <c r="AL376" s="97"/>
      <c r="AU376" s="96"/>
      <c r="BH376" s="97"/>
    </row>
    <row r="377" spans="25:60" ht="12.75" customHeight="1">
      <c r="Y377" s="96"/>
      <c r="AL377" s="97"/>
      <c r="AU377" s="96"/>
      <c r="BH377" s="97"/>
    </row>
    <row r="378" spans="25:60" ht="12.75" customHeight="1">
      <c r="Y378" s="96"/>
      <c r="AL378" s="97"/>
      <c r="AU378" s="96"/>
      <c r="BH378" s="97"/>
    </row>
    <row r="379" spans="25:60" ht="12.75" customHeight="1">
      <c r="Y379" s="96"/>
      <c r="AL379" s="97"/>
      <c r="AU379" s="96"/>
      <c r="BH379" s="97"/>
    </row>
    <row r="380" spans="25:60" ht="12.75" customHeight="1">
      <c r="Y380" s="96"/>
      <c r="AL380" s="97"/>
      <c r="AU380" s="96"/>
      <c r="BH380" s="97"/>
    </row>
    <row r="381" spans="25:60" ht="12.75" customHeight="1">
      <c r="Y381" s="96"/>
      <c r="AL381" s="97"/>
      <c r="AU381" s="96"/>
      <c r="BH381" s="97"/>
    </row>
    <row r="382" spans="25:60" ht="12.75" customHeight="1">
      <c r="Y382" s="96"/>
      <c r="AL382" s="97"/>
      <c r="AU382" s="96"/>
      <c r="BH382" s="97"/>
    </row>
    <row r="383" spans="25:60" ht="12.75" customHeight="1">
      <c r="Y383" s="96"/>
      <c r="AL383" s="97"/>
      <c r="AU383" s="96"/>
      <c r="BH383" s="97"/>
    </row>
    <row r="384" spans="25:60" ht="12.75" customHeight="1">
      <c r="Y384" s="96"/>
      <c r="AL384" s="97"/>
      <c r="AU384" s="96"/>
      <c r="BH384" s="97"/>
    </row>
    <row r="385" spans="25:60" ht="12.75" customHeight="1">
      <c r="Y385" s="96"/>
      <c r="AL385" s="97"/>
      <c r="AU385" s="96"/>
      <c r="BH385" s="97"/>
    </row>
    <row r="386" spans="25:60" ht="12.75" customHeight="1">
      <c r="Y386" s="96"/>
      <c r="AL386" s="97"/>
      <c r="AU386" s="96"/>
      <c r="BH386" s="97"/>
    </row>
    <row r="387" spans="25:60" ht="12.75" customHeight="1">
      <c r="Y387" s="96"/>
      <c r="AL387" s="97"/>
      <c r="AU387" s="96"/>
      <c r="BH387" s="97"/>
    </row>
    <row r="388" spans="25:60" ht="12.75" customHeight="1">
      <c r="Y388" s="96"/>
      <c r="AL388" s="97"/>
      <c r="AU388" s="96"/>
      <c r="BH388" s="97"/>
    </row>
    <row r="389" spans="25:60" ht="12.75" customHeight="1">
      <c r="Y389" s="96"/>
      <c r="AL389" s="97"/>
      <c r="AU389" s="96"/>
      <c r="BH389" s="97"/>
    </row>
    <row r="390" spans="25:60" ht="12.75" customHeight="1">
      <c r="Y390" s="96"/>
      <c r="AL390" s="97"/>
      <c r="AU390" s="96"/>
      <c r="BH390" s="97"/>
    </row>
    <row r="391" spans="25:60" ht="12.75" customHeight="1">
      <c r="Y391" s="96"/>
      <c r="AL391" s="97"/>
      <c r="AU391" s="96"/>
      <c r="BH391" s="97"/>
    </row>
    <row r="392" spans="25:60" ht="12.75" customHeight="1">
      <c r="Y392" s="96"/>
      <c r="AL392" s="97"/>
      <c r="AU392" s="96"/>
      <c r="BH392" s="97"/>
    </row>
    <row r="393" spans="25:60" ht="12.75" customHeight="1">
      <c r="Y393" s="96"/>
      <c r="AL393" s="97"/>
      <c r="AU393" s="96"/>
      <c r="BH393" s="97"/>
    </row>
    <row r="394" spans="25:60" ht="12.75" customHeight="1">
      <c r="Y394" s="96"/>
      <c r="AL394" s="97"/>
      <c r="AU394" s="96"/>
      <c r="BH394" s="97"/>
    </row>
    <row r="395" spans="25:60" ht="12.75" customHeight="1">
      <c r="Y395" s="96"/>
      <c r="AL395" s="97"/>
      <c r="AU395" s="96"/>
      <c r="BH395" s="97"/>
    </row>
    <row r="396" spans="25:60" ht="12.75" customHeight="1">
      <c r="Y396" s="96"/>
      <c r="AL396" s="97"/>
      <c r="AU396" s="96"/>
      <c r="BH396" s="97"/>
    </row>
    <row r="397" spans="25:60" ht="12.75" customHeight="1">
      <c r="Y397" s="96"/>
      <c r="AL397" s="97"/>
      <c r="AU397" s="96"/>
      <c r="BH397" s="97"/>
    </row>
    <row r="398" spans="25:60" ht="12.75" customHeight="1">
      <c r="Y398" s="96"/>
      <c r="AL398" s="97"/>
      <c r="AU398" s="96"/>
      <c r="BH398" s="97"/>
    </row>
    <row r="399" spans="25:60" ht="12.75" customHeight="1">
      <c r="Y399" s="96"/>
      <c r="AL399" s="97"/>
      <c r="AU399" s="96"/>
      <c r="BH399" s="97"/>
    </row>
    <row r="400" spans="25:60" ht="12.75" customHeight="1">
      <c r="Y400" s="96"/>
      <c r="AL400" s="97"/>
      <c r="AU400" s="96"/>
      <c r="BH400" s="97"/>
    </row>
    <row r="401" spans="25:60" ht="12.75" customHeight="1">
      <c r="Y401" s="96"/>
      <c r="AL401" s="97"/>
      <c r="AU401" s="96"/>
      <c r="BH401" s="97"/>
    </row>
    <row r="402" spans="25:60" ht="12.75" customHeight="1">
      <c r="Y402" s="96"/>
      <c r="AL402" s="97"/>
      <c r="AU402" s="96"/>
      <c r="BH402" s="97"/>
    </row>
    <row r="403" spans="25:60" ht="12.75" customHeight="1">
      <c r="Y403" s="96"/>
      <c r="AL403" s="97"/>
      <c r="AU403" s="96"/>
      <c r="BH403" s="97"/>
    </row>
    <row r="404" spans="25:60" ht="12.75" customHeight="1">
      <c r="Y404" s="96"/>
      <c r="AL404" s="97"/>
      <c r="AU404" s="96"/>
      <c r="BH404" s="97"/>
    </row>
    <row r="405" spans="25:60" ht="12.75" customHeight="1">
      <c r="Y405" s="96"/>
      <c r="AL405" s="97"/>
      <c r="AU405" s="96"/>
      <c r="BH405" s="97"/>
    </row>
    <row r="406" spans="25:60" ht="12.75" customHeight="1">
      <c r="Y406" s="96"/>
      <c r="AL406" s="97"/>
      <c r="AU406" s="96"/>
      <c r="BH406" s="97"/>
    </row>
    <row r="407" spans="25:60" ht="12.75" customHeight="1">
      <c r="Y407" s="96"/>
      <c r="AL407" s="97"/>
      <c r="AU407" s="96"/>
      <c r="BH407" s="97"/>
    </row>
    <row r="408" spans="25:60" ht="12.75" customHeight="1">
      <c r="Y408" s="96"/>
      <c r="AL408" s="97"/>
      <c r="AU408" s="96"/>
      <c r="BH408" s="97"/>
    </row>
    <row r="409" spans="25:60" ht="12.75" customHeight="1">
      <c r="Y409" s="96"/>
      <c r="AL409" s="97"/>
      <c r="AU409" s="96"/>
      <c r="BH409" s="97"/>
    </row>
    <row r="410" spans="25:60" ht="12.75" customHeight="1">
      <c r="Y410" s="96"/>
      <c r="AL410" s="97"/>
      <c r="AU410" s="96"/>
      <c r="BH410" s="97"/>
    </row>
    <row r="411" spans="25:60" ht="12.75" customHeight="1">
      <c r="Y411" s="96"/>
      <c r="AL411" s="97"/>
      <c r="AU411" s="96"/>
      <c r="BH411" s="97"/>
    </row>
    <row r="412" spans="25:60" ht="12.75" customHeight="1">
      <c r="Y412" s="96"/>
      <c r="AL412" s="97"/>
      <c r="AU412" s="96"/>
      <c r="BH412" s="97"/>
    </row>
    <row r="413" spans="25:60" ht="12.75" customHeight="1">
      <c r="Y413" s="96"/>
      <c r="AL413" s="97"/>
      <c r="AU413" s="96"/>
      <c r="BH413" s="97"/>
    </row>
    <row r="414" spans="25:60" ht="12.75" customHeight="1">
      <c r="Y414" s="96"/>
      <c r="AL414" s="97"/>
      <c r="AU414" s="96"/>
      <c r="BH414" s="97"/>
    </row>
    <row r="415" spans="25:60" ht="12.75" customHeight="1">
      <c r="Y415" s="96"/>
      <c r="AL415" s="97"/>
      <c r="AU415" s="96"/>
      <c r="BH415" s="97"/>
    </row>
    <row r="416" spans="25:60" ht="12.75" customHeight="1">
      <c r="Y416" s="96"/>
      <c r="AL416" s="97"/>
      <c r="AU416" s="96"/>
      <c r="BH416" s="97"/>
    </row>
    <row r="417" spans="25:60" ht="12.75" customHeight="1">
      <c r="Y417" s="96"/>
      <c r="AL417" s="97"/>
      <c r="AU417" s="96"/>
      <c r="BH417" s="97"/>
    </row>
    <row r="418" spans="25:60" ht="12.75" customHeight="1">
      <c r="Y418" s="96"/>
      <c r="AL418" s="97"/>
      <c r="AU418" s="96"/>
      <c r="BH418" s="97"/>
    </row>
    <row r="419" spans="25:60" ht="12.75" customHeight="1">
      <c r="Y419" s="96"/>
      <c r="AL419" s="97"/>
      <c r="AU419" s="96"/>
      <c r="BH419" s="97"/>
    </row>
    <row r="420" spans="25:60" ht="12.75" customHeight="1">
      <c r="Y420" s="96"/>
      <c r="AL420" s="97"/>
      <c r="AU420" s="96"/>
      <c r="BH420" s="97"/>
    </row>
    <row r="421" spans="25:60" ht="12.75" customHeight="1">
      <c r="Y421" s="96"/>
      <c r="AL421" s="97"/>
      <c r="AU421" s="96"/>
      <c r="BH421" s="97"/>
    </row>
    <row r="422" spans="25:60" ht="12.75" customHeight="1">
      <c r="Y422" s="96"/>
      <c r="AL422" s="97"/>
      <c r="AU422" s="96"/>
      <c r="BH422" s="97"/>
    </row>
    <row r="423" spans="25:60" ht="12.75" customHeight="1">
      <c r="Y423" s="96"/>
      <c r="AL423" s="97"/>
      <c r="AU423" s="96"/>
      <c r="BH423" s="97"/>
    </row>
    <row r="424" spans="25:60" ht="12.75" customHeight="1">
      <c r="Y424" s="96"/>
      <c r="AL424" s="97"/>
      <c r="AU424" s="96"/>
      <c r="BH424" s="97"/>
    </row>
    <row r="425" spans="25:60" ht="12.75" customHeight="1">
      <c r="Y425" s="96"/>
      <c r="AL425" s="97"/>
      <c r="AU425" s="96"/>
      <c r="BH425" s="97"/>
    </row>
    <row r="426" spans="25:60" ht="12.75" customHeight="1">
      <c r="Y426" s="96"/>
      <c r="AL426" s="97"/>
      <c r="AU426" s="96"/>
      <c r="BH426" s="97"/>
    </row>
    <row r="427" spans="25:60" ht="12.75" customHeight="1">
      <c r="Y427" s="96"/>
      <c r="AL427" s="97"/>
      <c r="AU427" s="96"/>
      <c r="BH427" s="97"/>
    </row>
    <row r="428" spans="25:60" ht="12.75" customHeight="1">
      <c r="Y428" s="96"/>
      <c r="AL428" s="97"/>
      <c r="AU428" s="96"/>
      <c r="BH428" s="97"/>
    </row>
    <row r="429" spans="25:60" ht="12.75" customHeight="1">
      <c r="Y429" s="96"/>
      <c r="AL429" s="97"/>
      <c r="AU429" s="96"/>
      <c r="BH429" s="97"/>
    </row>
    <row r="430" spans="25:60" ht="12.75" customHeight="1">
      <c r="Y430" s="96"/>
      <c r="AL430" s="97"/>
      <c r="AU430" s="96"/>
      <c r="BH430" s="97"/>
    </row>
    <row r="431" spans="25:60" ht="12.75" customHeight="1">
      <c r="Y431" s="96"/>
      <c r="AL431" s="97"/>
      <c r="AU431" s="96"/>
      <c r="BH431" s="97"/>
    </row>
    <row r="432" spans="25:60" ht="12.75" customHeight="1">
      <c r="Y432" s="96"/>
      <c r="AL432" s="97"/>
      <c r="AU432" s="96"/>
      <c r="BH432" s="97"/>
    </row>
    <row r="433" spans="25:60" ht="12.75" customHeight="1">
      <c r="Y433" s="96"/>
      <c r="AL433" s="97"/>
      <c r="AU433" s="96"/>
      <c r="BH433" s="97"/>
    </row>
    <row r="434" spans="25:60" ht="12.75" customHeight="1">
      <c r="Y434" s="96"/>
      <c r="AL434" s="97"/>
      <c r="AU434" s="96"/>
      <c r="BH434" s="97"/>
    </row>
    <row r="435" spans="25:60" ht="12.75" customHeight="1">
      <c r="Y435" s="96"/>
      <c r="AL435" s="97"/>
      <c r="AU435" s="96"/>
      <c r="BH435" s="97"/>
    </row>
    <row r="436" spans="25:60" ht="12.75" customHeight="1">
      <c r="Y436" s="96"/>
      <c r="AL436" s="97"/>
      <c r="AU436" s="96"/>
      <c r="BH436" s="97"/>
    </row>
    <row r="437" spans="25:60" ht="12.75" customHeight="1">
      <c r="Y437" s="96"/>
      <c r="AL437" s="97"/>
      <c r="AU437" s="96"/>
      <c r="BH437" s="97"/>
    </row>
    <row r="438" spans="25:60" ht="12.75" customHeight="1">
      <c r="Y438" s="96"/>
      <c r="AL438" s="97"/>
      <c r="AU438" s="96"/>
      <c r="BH438" s="97"/>
    </row>
    <row r="439" spans="25:60" ht="12.75" customHeight="1">
      <c r="Y439" s="96"/>
      <c r="AL439" s="97"/>
      <c r="AU439" s="96"/>
      <c r="BH439" s="97"/>
    </row>
    <row r="440" spans="25:60" ht="12.75" customHeight="1">
      <c r="Y440" s="96"/>
      <c r="AL440" s="97"/>
      <c r="AU440" s="96"/>
      <c r="BH440" s="97"/>
    </row>
    <row r="441" spans="25:60" ht="12.75" customHeight="1">
      <c r="Y441" s="96"/>
      <c r="AL441" s="97"/>
      <c r="AU441" s="96"/>
      <c r="BH441" s="97"/>
    </row>
    <row r="442" spans="25:60" ht="12.75" customHeight="1">
      <c r="Y442" s="96"/>
      <c r="AL442" s="97"/>
      <c r="AU442" s="96"/>
      <c r="BH442" s="97"/>
    </row>
    <row r="443" spans="25:60" ht="12.75" customHeight="1">
      <c r="Y443" s="96"/>
      <c r="AL443" s="97"/>
      <c r="AU443" s="96"/>
      <c r="BH443" s="97"/>
    </row>
    <row r="444" spans="25:60" ht="12.75" customHeight="1">
      <c r="Y444" s="96"/>
      <c r="AL444" s="97"/>
      <c r="AU444" s="96"/>
      <c r="BH444" s="97"/>
    </row>
    <row r="445" spans="25:60" ht="12.75" customHeight="1">
      <c r="Y445" s="96"/>
      <c r="AL445" s="97"/>
      <c r="AU445" s="96"/>
      <c r="BH445" s="97"/>
    </row>
    <row r="446" spans="25:60" ht="12.75" customHeight="1">
      <c r="Y446" s="96"/>
      <c r="AL446" s="97"/>
      <c r="AU446" s="96"/>
      <c r="BH446" s="97"/>
    </row>
    <row r="447" spans="25:60" ht="12.75" customHeight="1">
      <c r="Y447" s="96"/>
      <c r="AL447" s="97"/>
      <c r="AU447" s="96"/>
      <c r="BH447" s="97"/>
    </row>
    <row r="448" spans="25:60" ht="12.75" customHeight="1">
      <c r="Y448" s="96"/>
      <c r="AL448" s="97"/>
      <c r="AU448" s="96"/>
      <c r="BH448" s="97"/>
    </row>
    <row r="449" spans="25:60" ht="12.75" customHeight="1">
      <c r="Y449" s="96"/>
      <c r="AL449" s="97"/>
      <c r="AU449" s="96"/>
      <c r="BH449" s="97"/>
    </row>
    <row r="450" spans="25:60" ht="12.75" customHeight="1">
      <c r="Y450" s="96"/>
      <c r="AL450" s="97"/>
      <c r="AU450" s="96"/>
      <c r="BH450" s="97"/>
    </row>
    <row r="451" spans="25:60" ht="12.75" customHeight="1">
      <c r="Y451" s="96"/>
      <c r="AL451" s="97"/>
      <c r="AU451" s="96"/>
      <c r="BH451" s="97"/>
    </row>
    <row r="452" spans="25:60" ht="12.75" customHeight="1">
      <c r="Y452" s="96"/>
      <c r="AL452" s="97"/>
      <c r="AU452" s="96"/>
      <c r="BH452" s="97"/>
    </row>
    <row r="453" spans="25:60" ht="12.75" customHeight="1">
      <c r="Y453" s="96"/>
      <c r="AL453" s="97"/>
      <c r="AU453" s="96"/>
      <c r="BH453" s="97"/>
    </row>
    <row r="454" spans="25:60" ht="12.75" customHeight="1">
      <c r="Y454" s="96"/>
      <c r="AL454" s="97"/>
      <c r="AU454" s="96"/>
      <c r="BH454" s="97"/>
    </row>
    <row r="455" spans="25:60" ht="12.75" customHeight="1">
      <c r="Y455" s="96"/>
      <c r="AL455" s="97"/>
      <c r="AU455" s="96"/>
      <c r="BH455" s="97"/>
    </row>
    <row r="456" spans="25:60" ht="12.75" customHeight="1">
      <c r="Y456" s="96"/>
      <c r="AL456" s="97"/>
      <c r="AU456" s="96"/>
      <c r="BH456" s="97"/>
    </row>
    <row r="457" spans="25:60" ht="12.75" customHeight="1">
      <c r="Y457" s="96"/>
      <c r="AL457" s="97"/>
      <c r="AU457" s="96"/>
      <c r="BH457" s="97"/>
    </row>
    <row r="458" spans="25:60" ht="12.75" customHeight="1">
      <c r="Y458" s="96"/>
      <c r="AL458" s="97"/>
      <c r="AU458" s="96"/>
      <c r="BH458" s="97"/>
    </row>
    <row r="459" spans="25:60" ht="12.75" customHeight="1">
      <c r="Y459" s="96"/>
      <c r="AL459" s="97"/>
      <c r="AU459" s="96"/>
      <c r="BH459" s="97"/>
    </row>
    <row r="460" spans="25:60" ht="12.75" customHeight="1">
      <c r="Y460" s="96"/>
      <c r="AL460" s="97"/>
      <c r="AU460" s="96"/>
      <c r="BH460" s="97"/>
    </row>
    <row r="461" spans="25:60" ht="12.75" customHeight="1">
      <c r="Y461" s="96"/>
      <c r="AL461" s="97"/>
      <c r="AU461" s="96"/>
      <c r="BH461" s="97"/>
    </row>
    <row r="462" spans="25:60" ht="12.75" customHeight="1">
      <c r="Y462" s="96"/>
      <c r="AL462" s="97"/>
      <c r="AU462" s="96"/>
      <c r="BH462" s="97"/>
    </row>
    <row r="463" spans="25:60" ht="12.75" customHeight="1">
      <c r="Y463" s="96"/>
      <c r="AL463" s="97"/>
      <c r="AU463" s="96"/>
      <c r="BH463" s="97"/>
    </row>
    <row r="464" spans="25:60" ht="12.75" customHeight="1">
      <c r="Y464" s="96"/>
      <c r="AL464" s="97"/>
      <c r="AU464" s="96"/>
      <c r="BH464" s="97"/>
    </row>
    <row r="465" spans="25:60" ht="12.75" customHeight="1">
      <c r="Y465" s="96"/>
      <c r="AL465" s="97"/>
      <c r="AU465" s="96"/>
      <c r="BH465" s="97"/>
    </row>
    <row r="466" spans="25:60" ht="12.75" customHeight="1">
      <c r="Y466" s="96"/>
      <c r="AL466" s="97"/>
      <c r="AU466" s="96"/>
      <c r="BH466" s="97"/>
    </row>
    <row r="467" spans="25:60" ht="12.75" customHeight="1">
      <c r="Y467" s="96"/>
      <c r="AL467" s="97"/>
      <c r="AU467" s="96"/>
      <c r="BH467" s="97"/>
    </row>
    <row r="468" spans="25:60" ht="12.75" customHeight="1">
      <c r="Y468" s="96"/>
      <c r="AL468" s="97"/>
      <c r="AU468" s="96"/>
      <c r="BH468" s="97"/>
    </row>
    <row r="469" spans="25:60" ht="12.75" customHeight="1">
      <c r="Y469" s="96"/>
      <c r="AL469" s="97"/>
      <c r="AU469" s="96"/>
      <c r="BH469" s="97"/>
    </row>
    <row r="470" spans="25:60" ht="12.75" customHeight="1">
      <c r="Y470" s="96"/>
      <c r="AL470" s="97"/>
      <c r="AU470" s="96"/>
      <c r="BH470" s="97"/>
    </row>
    <row r="471" spans="25:60" ht="12.75" customHeight="1">
      <c r="Y471" s="96"/>
      <c r="AL471" s="97"/>
      <c r="AU471" s="96"/>
      <c r="BH471" s="97"/>
    </row>
    <row r="472" spans="25:60" ht="12.75" customHeight="1">
      <c r="Y472" s="96"/>
      <c r="AL472" s="97"/>
      <c r="AU472" s="96"/>
      <c r="BH472" s="97"/>
    </row>
    <row r="473" spans="25:60" ht="12.75" customHeight="1">
      <c r="Y473" s="96"/>
      <c r="AL473" s="97"/>
      <c r="AU473" s="96"/>
      <c r="BH473" s="97"/>
    </row>
    <row r="474" spans="25:60" ht="12.75" customHeight="1">
      <c r="Y474" s="96"/>
      <c r="AL474" s="97"/>
      <c r="AU474" s="96"/>
      <c r="BH474" s="97"/>
    </row>
    <row r="475" spans="25:60" ht="12.75" customHeight="1">
      <c r="Y475" s="96"/>
      <c r="AL475" s="97"/>
      <c r="AU475" s="96"/>
      <c r="BH475" s="97"/>
    </row>
    <row r="476" spans="25:60" ht="12.75" customHeight="1">
      <c r="Y476" s="96"/>
      <c r="AL476" s="97"/>
      <c r="AU476" s="96"/>
      <c r="BH476" s="97"/>
    </row>
    <row r="477" spans="25:60" ht="12.75" customHeight="1">
      <c r="Y477" s="96"/>
      <c r="AL477" s="97"/>
      <c r="AU477" s="96"/>
      <c r="BH477" s="97"/>
    </row>
    <row r="478" spans="25:60" ht="12.75" customHeight="1">
      <c r="Y478" s="96"/>
      <c r="AL478" s="97"/>
      <c r="AU478" s="96"/>
      <c r="BH478" s="97"/>
    </row>
    <row r="479" spans="25:60" ht="12.75" customHeight="1">
      <c r="Y479" s="96"/>
      <c r="AL479" s="97"/>
      <c r="AU479" s="96"/>
      <c r="BH479" s="97"/>
    </row>
    <row r="480" spans="25:60" ht="12.75" customHeight="1">
      <c r="Y480" s="96"/>
      <c r="AL480" s="97"/>
      <c r="AU480" s="96"/>
      <c r="BH480" s="97"/>
    </row>
    <row r="481" spans="25:60" ht="12.75" customHeight="1">
      <c r="Y481" s="96"/>
      <c r="AL481" s="97"/>
      <c r="AU481" s="96"/>
      <c r="BH481" s="97"/>
    </row>
    <row r="482" spans="25:60" ht="12.75" customHeight="1">
      <c r="Y482" s="96"/>
      <c r="AL482" s="97"/>
      <c r="AU482" s="96"/>
      <c r="BH482" s="97"/>
    </row>
    <row r="483" spans="25:60" ht="12.75" customHeight="1">
      <c r="Y483" s="96"/>
      <c r="AL483" s="97"/>
      <c r="AU483" s="96"/>
      <c r="BH483" s="97"/>
    </row>
    <row r="484" spans="25:60" ht="12.75" customHeight="1">
      <c r="Y484" s="96"/>
      <c r="AL484" s="97"/>
      <c r="AU484" s="96"/>
      <c r="BH484" s="97"/>
    </row>
    <row r="485" spans="25:60" ht="12.75" customHeight="1">
      <c r="Y485" s="96"/>
      <c r="AL485" s="97"/>
      <c r="AU485" s="96"/>
      <c r="BH485" s="97"/>
    </row>
    <row r="486" spans="25:60" ht="12.75" customHeight="1">
      <c r="Y486" s="96"/>
      <c r="AL486" s="97"/>
      <c r="AU486" s="96"/>
      <c r="BH486" s="97"/>
    </row>
    <row r="487" spans="25:60" ht="12.75" customHeight="1">
      <c r="Y487" s="96"/>
      <c r="AL487" s="97"/>
      <c r="AU487" s="96"/>
      <c r="BH487" s="97"/>
    </row>
    <row r="488" spans="25:60" ht="12.75" customHeight="1">
      <c r="Y488" s="96"/>
      <c r="AL488" s="97"/>
      <c r="AU488" s="96"/>
      <c r="BH488" s="97"/>
    </row>
    <row r="489" spans="25:60" ht="12.75" customHeight="1">
      <c r="Y489" s="96"/>
      <c r="AL489" s="97"/>
      <c r="AU489" s="96"/>
      <c r="BH489" s="97"/>
    </row>
    <row r="490" spans="25:60" ht="12.75" customHeight="1">
      <c r="Y490" s="96"/>
      <c r="AL490" s="97"/>
      <c r="AU490" s="96"/>
      <c r="BH490" s="97"/>
    </row>
    <row r="491" spans="25:60" ht="12.75" customHeight="1">
      <c r="Y491" s="96"/>
      <c r="AL491" s="97"/>
      <c r="AU491" s="96"/>
      <c r="BH491" s="97"/>
    </row>
    <row r="492" spans="25:60" ht="12.75" customHeight="1">
      <c r="Y492" s="96"/>
      <c r="AL492" s="97"/>
      <c r="AU492" s="96"/>
      <c r="BH492" s="97"/>
    </row>
    <row r="493" spans="25:60" ht="12.75" customHeight="1">
      <c r="Y493" s="96"/>
      <c r="AL493" s="97"/>
      <c r="AU493" s="96"/>
      <c r="BH493" s="97"/>
    </row>
    <row r="494" spans="25:60" ht="12.75" customHeight="1">
      <c r="Y494" s="96"/>
      <c r="AL494" s="97"/>
      <c r="AU494" s="96"/>
      <c r="BH494" s="97"/>
    </row>
    <row r="495" spans="25:60" ht="12.75" customHeight="1">
      <c r="Y495" s="96"/>
      <c r="AL495" s="97"/>
      <c r="AU495" s="96"/>
      <c r="BH495" s="97"/>
    </row>
    <row r="496" spans="25:60" ht="12.75" customHeight="1">
      <c r="Y496" s="96"/>
      <c r="AL496" s="97"/>
      <c r="AU496" s="96"/>
      <c r="BH496" s="97"/>
    </row>
    <row r="497" spans="25:60" ht="12.75" customHeight="1">
      <c r="Y497" s="96"/>
      <c r="AL497" s="97"/>
      <c r="AU497" s="96"/>
      <c r="BH497" s="97"/>
    </row>
    <row r="498" spans="25:60" ht="12.75" customHeight="1">
      <c r="Y498" s="96"/>
      <c r="AL498" s="97"/>
      <c r="AU498" s="96"/>
      <c r="BH498" s="97"/>
    </row>
    <row r="499" spans="25:60" ht="12.75" customHeight="1">
      <c r="Y499" s="96"/>
      <c r="AL499" s="97"/>
      <c r="AU499" s="96"/>
      <c r="BH499" s="97"/>
    </row>
    <row r="500" spans="25:60" ht="12.75" customHeight="1">
      <c r="Y500" s="96"/>
      <c r="AL500" s="97"/>
      <c r="AU500" s="96"/>
      <c r="BH500" s="97"/>
    </row>
    <row r="501" spans="25:60" ht="12.75" customHeight="1">
      <c r="Y501" s="96"/>
      <c r="AL501" s="97"/>
      <c r="AU501" s="96"/>
      <c r="BH501" s="97"/>
    </row>
    <row r="502" spans="25:60" ht="12.75" customHeight="1">
      <c r="Y502" s="96"/>
      <c r="AL502" s="97"/>
      <c r="AU502" s="96"/>
      <c r="BH502" s="97"/>
    </row>
    <row r="503" spans="25:60" ht="12.75" customHeight="1">
      <c r="Y503" s="96"/>
      <c r="AL503" s="97"/>
      <c r="AU503" s="96"/>
      <c r="BH503" s="97"/>
    </row>
    <row r="504" spans="25:60" ht="12.75" customHeight="1">
      <c r="Y504" s="96"/>
      <c r="AL504" s="97"/>
      <c r="AU504" s="96"/>
      <c r="BH504" s="97"/>
    </row>
    <row r="505" spans="25:60" ht="12.75" customHeight="1">
      <c r="Y505" s="96"/>
      <c r="AL505" s="97"/>
      <c r="AU505" s="96"/>
      <c r="BH505" s="97"/>
    </row>
    <row r="506" spans="25:60" ht="12.75" customHeight="1">
      <c r="Y506" s="96"/>
      <c r="AL506" s="97"/>
      <c r="AU506" s="96"/>
      <c r="BH506" s="97"/>
    </row>
    <row r="507" spans="25:60" ht="12.75" customHeight="1">
      <c r="Y507" s="96"/>
      <c r="AL507" s="97"/>
      <c r="AU507" s="96"/>
      <c r="BH507" s="97"/>
    </row>
    <row r="508" spans="25:60" ht="12.75" customHeight="1">
      <c r="Y508" s="96"/>
      <c r="AL508" s="97"/>
      <c r="AU508" s="96"/>
      <c r="BH508" s="97"/>
    </row>
    <row r="509" spans="25:60" ht="12.75" customHeight="1">
      <c r="Y509" s="96"/>
      <c r="AL509" s="97"/>
      <c r="AU509" s="96"/>
      <c r="BH509" s="97"/>
    </row>
    <row r="510" spans="25:60" ht="12.75" customHeight="1">
      <c r="Y510" s="96"/>
      <c r="AL510" s="97"/>
      <c r="AU510" s="96"/>
      <c r="BH510" s="97"/>
    </row>
    <row r="511" spans="25:60" ht="12.75" customHeight="1">
      <c r="Y511" s="96"/>
      <c r="AL511" s="97"/>
      <c r="AU511" s="96"/>
      <c r="BH511" s="97"/>
    </row>
    <row r="512" spans="25:60" ht="12.75" customHeight="1">
      <c r="Y512" s="96"/>
      <c r="AL512" s="97"/>
      <c r="AU512" s="96"/>
      <c r="BH512" s="97"/>
    </row>
    <row r="513" spans="25:60" ht="12.75" customHeight="1">
      <c r="Y513" s="96"/>
      <c r="AL513" s="97"/>
      <c r="AU513" s="96"/>
      <c r="BH513" s="97"/>
    </row>
    <row r="514" spans="25:60" ht="12.75" customHeight="1">
      <c r="Y514" s="96"/>
      <c r="AL514" s="97"/>
      <c r="AU514" s="96"/>
      <c r="BH514" s="97"/>
    </row>
    <row r="515" spans="25:60" ht="12.75" customHeight="1">
      <c r="Y515" s="96"/>
      <c r="AL515" s="97"/>
      <c r="AU515" s="96"/>
      <c r="BH515" s="97"/>
    </row>
    <row r="516" spans="25:60" ht="12.75" customHeight="1">
      <c r="Y516" s="96"/>
      <c r="AL516" s="97"/>
      <c r="AU516" s="96"/>
      <c r="BH516" s="97"/>
    </row>
    <row r="517" spans="25:60" ht="12.75" customHeight="1">
      <c r="Y517" s="96"/>
      <c r="AL517" s="97"/>
      <c r="AU517" s="96"/>
      <c r="BH517" s="97"/>
    </row>
    <row r="518" spans="25:60" ht="12.75" customHeight="1">
      <c r="Y518" s="96"/>
      <c r="AL518" s="97"/>
      <c r="AU518" s="96"/>
      <c r="BH518" s="97"/>
    </row>
    <row r="519" spans="25:60" ht="12.75" customHeight="1">
      <c r="Y519" s="96"/>
      <c r="AL519" s="97"/>
      <c r="AU519" s="96"/>
      <c r="BH519" s="97"/>
    </row>
    <row r="520" spans="25:60" ht="12.75" customHeight="1">
      <c r="Y520" s="96"/>
      <c r="AL520" s="97"/>
      <c r="AU520" s="96"/>
      <c r="BH520" s="97"/>
    </row>
    <row r="521" spans="25:60" ht="12.75" customHeight="1">
      <c r="Y521" s="96"/>
      <c r="AL521" s="97"/>
      <c r="AU521" s="96"/>
      <c r="BH521" s="97"/>
    </row>
    <row r="522" spans="25:60" ht="12.75" customHeight="1">
      <c r="Y522" s="96"/>
      <c r="AL522" s="97"/>
      <c r="AU522" s="96"/>
      <c r="BH522" s="97"/>
    </row>
    <row r="523" spans="25:60" ht="12.75" customHeight="1">
      <c r="Y523" s="96"/>
      <c r="AL523" s="97"/>
      <c r="AU523" s="96"/>
      <c r="BH523" s="97"/>
    </row>
    <row r="524" spans="25:60" ht="12.75" customHeight="1">
      <c r="Y524" s="96"/>
      <c r="AL524" s="97"/>
      <c r="AU524" s="96"/>
      <c r="BH524" s="97"/>
    </row>
    <row r="525" spans="25:60" ht="12.75" customHeight="1">
      <c r="Y525" s="96"/>
      <c r="AL525" s="97"/>
      <c r="AU525" s="96"/>
      <c r="BH525" s="97"/>
    </row>
    <row r="526" spans="25:60" ht="12.75" customHeight="1">
      <c r="Y526" s="96"/>
      <c r="AL526" s="97"/>
      <c r="AU526" s="96"/>
      <c r="BH526" s="97"/>
    </row>
    <row r="527" spans="25:60" ht="12.75" customHeight="1">
      <c r="Y527" s="96"/>
      <c r="AL527" s="97"/>
      <c r="AU527" s="96"/>
      <c r="BH527" s="97"/>
    </row>
    <row r="528" spans="25:60" ht="12.75" customHeight="1">
      <c r="Y528" s="96"/>
      <c r="AL528" s="97"/>
      <c r="AU528" s="96"/>
      <c r="BH528" s="97"/>
    </row>
    <row r="529" spans="25:60" ht="12.75" customHeight="1">
      <c r="Y529" s="96"/>
      <c r="AL529" s="97"/>
      <c r="AU529" s="96"/>
      <c r="BH529" s="97"/>
    </row>
    <row r="530" spans="25:60" ht="12.75" customHeight="1">
      <c r="Y530" s="96"/>
      <c r="AL530" s="97"/>
      <c r="AU530" s="96"/>
      <c r="BH530" s="97"/>
    </row>
    <row r="531" spans="25:60" ht="12.75" customHeight="1">
      <c r="Y531" s="96"/>
      <c r="AL531" s="97"/>
      <c r="AU531" s="96"/>
      <c r="BH531" s="97"/>
    </row>
    <row r="532" spans="25:60" ht="12.75" customHeight="1">
      <c r="Y532" s="96"/>
      <c r="AL532" s="97"/>
      <c r="AU532" s="96"/>
      <c r="BH532" s="97"/>
    </row>
    <row r="533" spans="25:60" ht="12.75" customHeight="1">
      <c r="Y533" s="96"/>
      <c r="AL533" s="97"/>
      <c r="AU533" s="96"/>
      <c r="BH533" s="97"/>
    </row>
    <row r="534" spans="25:60" ht="12.75" customHeight="1">
      <c r="Y534" s="96"/>
      <c r="AL534" s="97"/>
      <c r="AU534" s="96"/>
      <c r="BH534" s="97"/>
    </row>
    <row r="535" spans="25:60" ht="12.75" customHeight="1">
      <c r="Y535" s="96"/>
      <c r="AL535" s="97"/>
      <c r="AU535" s="96"/>
      <c r="BH535" s="97"/>
    </row>
    <row r="536" spans="25:60" ht="12.75" customHeight="1">
      <c r="Y536" s="96"/>
      <c r="AL536" s="97"/>
      <c r="AU536" s="96"/>
      <c r="BH536" s="97"/>
    </row>
    <row r="537" spans="25:60" ht="12.75" customHeight="1">
      <c r="Y537" s="96"/>
      <c r="AL537" s="97"/>
      <c r="AU537" s="96"/>
      <c r="BH537" s="97"/>
    </row>
    <row r="538" spans="25:60" ht="12.75" customHeight="1">
      <c r="Y538" s="96"/>
      <c r="AL538" s="97"/>
      <c r="AU538" s="96"/>
      <c r="BH538" s="97"/>
    </row>
    <row r="539" spans="25:60" ht="12.75" customHeight="1">
      <c r="Y539" s="96"/>
      <c r="AL539" s="97"/>
      <c r="AU539" s="96"/>
      <c r="BH539" s="97"/>
    </row>
    <row r="540" spans="25:60" ht="12.75" customHeight="1">
      <c r="Y540" s="96"/>
      <c r="AL540" s="97"/>
      <c r="AU540" s="96"/>
      <c r="BH540" s="97"/>
    </row>
    <row r="541" spans="25:60" ht="12.75" customHeight="1">
      <c r="Y541" s="96"/>
      <c r="AL541" s="97"/>
      <c r="AU541" s="96"/>
      <c r="BH541" s="97"/>
    </row>
    <row r="542" spans="25:60" ht="12.75" customHeight="1">
      <c r="Y542" s="96"/>
      <c r="AL542" s="97"/>
      <c r="AU542" s="96"/>
      <c r="BH542" s="97"/>
    </row>
    <row r="543" spans="25:60" ht="12.75" customHeight="1">
      <c r="Y543" s="96"/>
      <c r="AL543" s="97"/>
      <c r="AU543" s="96"/>
      <c r="BH543" s="97"/>
    </row>
    <row r="544" spans="25:60" ht="12.75" customHeight="1">
      <c r="Y544" s="96"/>
      <c r="AL544" s="97"/>
      <c r="AU544" s="96"/>
      <c r="BH544" s="97"/>
    </row>
    <row r="545" spans="25:60" ht="12.75" customHeight="1">
      <c r="Y545" s="96"/>
      <c r="AL545" s="97"/>
      <c r="AU545" s="96"/>
      <c r="BH545" s="97"/>
    </row>
    <row r="546" spans="25:60" ht="12.75" customHeight="1">
      <c r="Y546" s="96"/>
      <c r="AL546" s="97"/>
      <c r="AU546" s="96"/>
      <c r="BH546" s="97"/>
    </row>
    <row r="547" spans="25:60" ht="12.75" customHeight="1">
      <c r="Y547" s="96"/>
      <c r="AL547" s="97"/>
      <c r="AU547" s="96"/>
      <c r="BH547" s="97"/>
    </row>
    <row r="548" spans="25:60" ht="12.75" customHeight="1">
      <c r="Y548" s="96"/>
      <c r="AL548" s="97"/>
      <c r="AU548" s="96"/>
      <c r="BH548" s="97"/>
    </row>
    <row r="549" spans="25:60" ht="12.75" customHeight="1">
      <c r="Y549" s="96"/>
      <c r="AL549" s="97"/>
      <c r="AU549" s="96"/>
      <c r="BH549" s="97"/>
    </row>
    <row r="550" spans="25:60" ht="12.75" customHeight="1">
      <c r="Y550" s="96"/>
      <c r="AL550" s="97"/>
      <c r="AU550" s="96"/>
      <c r="BH550" s="97"/>
    </row>
    <row r="551" spans="25:60" ht="12.75" customHeight="1">
      <c r="Y551" s="96"/>
      <c r="AL551" s="97"/>
      <c r="AU551" s="96"/>
      <c r="BH551" s="97"/>
    </row>
    <row r="552" spans="25:60" ht="12.75" customHeight="1">
      <c r="Y552" s="96"/>
      <c r="AL552" s="97"/>
      <c r="AU552" s="96"/>
      <c r="BH552" s="97"/>
    </row>
    <row r="553" spans="25:60" ht="12.75" customHeight="1">
      <c r="Y553" s="96"/>
      <c r="AL553" s="97"/>
      <c r="AU553" s="96"/>
      <c r="BH553" s="97"/>
    </row>
    <row r="554" spans="25:60" ht="12.75" customHeight="1">
      <c r="Y554" s="96"/>
      <c r="AL554" s="97"/>
      <c r="AU554" s="96"/>
      <c r="BH554" s="97"/>
    </row>
    <row r="555" spans="25:60" ht="12.75" customHeight="1">
      <c r="Y555" s="96"/>
      <c r="AL555" s="97"/>
      <c r="AU555" s="96"/>
      <c r="BH555" s="97"/>
    </row>
    <row r="556" spans="25:60" ht="12.75" customHeight="1">
      <c r="Y556" s="96"/>
      <c r="AL556" s="97"/>
      <c r="AU556" s="96"/>
      <c r="BH556" s="97"/>
    </row>
    <row r="557" spans="25:60" ht="12.75" customHeight="1">
      <c r="Y557" s="96"/>
      <c r="AL557" s="97"/>
      <c r="AU557" s="96"/>
      <c r="BH557" s="97"/>
    </row>
    <row r="558" spans="25:60" ht="12.75" customHeight="1">
      <c r="Y558" s="96"/>
      <c r="AL558" s="97"/>
      <c r="AU558" s="96"/>
      <c r="BH558" s="97"/>
    </row>
    <row r="559" spans="25:60" ht="12.75" customHeight="1">
      <c r="Y559" s="96"/>
      <c r="AL559" s="97"/>
      <c r="AU559" s="96"/>
      <c r="BH559" s="97"/>
    </row>
    <row r="560" spans="25:60" ht="12.75" customHeight="1">
      <c r="Y560" s="96"/>
      <c r="AL560" s="97"/>
      <c r="AU560" s="96"/>
      <c r="BH560" s="97"/>
    </row>
    <row r="561" spans="25:60" ht="12.75" customHeight="1">
      <c r="Y561" s="96"/>
      <c r="AL561" s="97"/>
      <c r="AU561" s="96"/>
      <c r="BH561" s="97"/>
    </row>
    <row r="562" spans="25:60" ht="12.75" customHeight="1">
      <c r="Y562" s="96"/>
      <c r="AL562" s="97"/>
      <c r="AU562" s="96"/>
      <c r="BH562" s="97"/>
    </row>
    <row r="563" spans="25:60" ht="12.75" customHeight="1">
      <c r="Y563" s="96"/>
      <c r="AL563" s="97"/>
      <c r="AU563" s="96"/>
      <c r="BH563" s="97"/>
    </row>
    <row r="564" spans="25:60" ht="12.75" customHeight="1">
      <c r="Y564" s="96"/>
      <c r="AL564" s="97"/>
      <c r="AU564" s="96"/>
      <c r="BH564" s="97"/>
    </row>
    <row r="565" spans="25:60" ht="12.75" customHeight="1">
      <c r="Y565" s="96"/>
      <c r="AL565" s="97"/>
      <c r="AU565" s="96"/>
      <c r="BH565" s="97"/>
    </row>
    <row r="566" spans="25:60" ht="12.75" customHeight="1">
      <c r="Y566" s="96"/>
      <c r="AL566" s="97"/>
      <c r="AU566" s="96"/>
      <c r="BH566" s="97"/>
    </row>
    <row r="567" spans="25:60" ht="12.75" customHeight="1">
      <c r="Y567" s="96"/>
      <c r="AL567" s="97"/>
      <c r="AU567" s="96"/>
      <c r="BH567" s="97"/>
    </row>
    <row r="568" spans="25:60" ht="12.75" customHeight="1">
      <c r="Y568" s="96"/>
      <c r="AL568" s="97"/>
      <c r="AU568" s="96"/>
      <c r="BH568" s="97"/>
    </row>
    <row r="569" spans="25:60" ht="12.75" customHeight="1">
      <c r="Y569" s="96"/>
      <c r="AL569" s="97"/>
      <c r="AU569" s="96"/>
      <c r="BH569" s="97"/>
    </row>
    <row r="570" spans="25:60" ht="12.75" customHeight="1">
      <c r="Y570" s="96"/>
      <c r="AL570" s="97"/>
      <c r="AU570" s="96"/>
      <c r="BH570" s="97"/>
    </row>
    <row r="571" spans="25:60" ht="12.75" customHeight="1">
      <c r="Y571" s="96"/>
      <c r="AL571" s="97"/>
      <c r="AU571" s="96"/>
      <c r="BH571" s="97"/>
    </row>
    <row r="572" spans="25:60" ht="12.75" customHeight="1">
      <c r="Y572" s="96"/>
      <c r="AL572" s="97"/>
      <c r="AU572" s="96"/>
      <c r="BH572" s="97"/>
    </row>
    <row r="573" spans="25:60" ht="12.75" customHeight="1">
      <c r="Y573" s="96"/>
      <c r="AL573" s="97"/>
      <c r="AU573" s="96"/>
      <c r="BH573" s="97"/>
    </row>
    <row r="574" spans="25:60" ht="12.75" customHeight="1">
      <c r="Y574" s="96"/>
      <c r="AL574" s="97"/>
      <c r="AU574" s="96"/>
      <c r="BH574" s="97"/>
    </row>
    <row r="575" spans="25:60" ht="12.75" customHeight="1">
      <c r="Y575" s="96"/>
      <c r="AL575" s="97"/>
      <c r="AU575" s="96"/>
      <c r="BH575" s="97"/>
    </row>
    <row r="576" spans="25:60" ht="12.75" customHeight="1">
      <c r="Y576" s="96"/>
      <c r="AL576" s="97"/>
      <c r="AU576" s="96"/>
      <c r="BH576" s="97"/>
    </row>
    <row r="577" spans="25:60" ht="12.75" customHeight="1">
      <c r="Y577" s="96"/>
      <c r="AL577" s="97"/>
      <c r="AU577" s="96"/>
      <c r="BH577" s="97"/>
    </row>
    <row r="578" spans="25:60" ht="12.75" customHeight="1">
      <c r="Y578" s="96"/>
      <c r="AL578" s="97"/>
      <c r="AU578" s="96"/>
      <c r="BH578" s="97"/>
    </row>
    <row r="579" spans="25:60" ht="12.75" customHeight="1">
      <c r="Y579" s="96"/>
      <c r="AL579" s="97"/>
      <c r="AU579" s="96"/>
      <c r="BH579" s="97"/>
    </row>
    <row r="580" spans="25:60" ht="12.75" customHeight="1">
      <c r="Y580" s="96"/>
      <c r="AL580" s="97"/>
      <c r="AU580" s="96"/>
      <c r="BH580" s="97"/>
    </row>
    <row r="581" spans="25:60" ht="12.75" customHeight="1">
      <c r="Y581" s="96"/>
      <c r="AL581" s="97"/>
      <c r="AU581" s="96"/>
      <c r="BH581" s="97"/>
    </row>
    <row r="582" spans="25:60" ht="12.75" customHeight="1">
      <c r="Y582" s="96"/>
      <c r="AL582" s="97"/>
      <c r="AU582" s="96"/>
      <c r="BH582" s="97"/>
    </row>
    <row r="583" spans="25:60" ht="12.75" customHeight="1">
      <c r="Y583" s="96"/>
      <c r="AL583" s="97"/>
      <c r="AU583" s="96"/>
      <c r="BH583" s="97"/>
    </row>
    <row r="584" spans="25:60" ht="12.75" customHeight="1">
      <c r="Y584" s="96"/>
      <c r="AL584" s="97"/>
      <c r="AU584" s="96"/>
      <c r="BH584" s="97"/>
    </row>
    <row r="585" spans="25:60" ht="12.75" customHeight="1">
      <c r="Y585" s="96"/>
      <c r="AL585" s="97"/>
      <c r="AU585" s="96"/>
      <c r="BH585" s="97"/>
    </row>
    <row r="586" spans="25:60" ht="12.75" customHeight="1">
      <c r="Y586" s="96"/>
      <c r="AL586" s="97"/>
      <c r="AU586" s="96"/>
      <c r="BH586" s="97"/>
    </row>
    <row r="587" spans="25:60" ht="12.75" customHeight="1">
      <c r="Y587" s="96"/>
      <c r="AL587" s="97"/>
      <c r="AU587" s="96"/>
      <c r="BH587" s="97"/>
    </row>
    <row r="588" spans="25:60" ht="12.75" customHeight="1">
      <c r="Y588" s="96"/>
      <c r="AL588" s="97"/>
      <c r="AU588" s="96"/>
      <c r="BH588" s="97"/>
    </row>
    <row r="589" spans="25:60" ht="12.75" customHeight="1">
      <c r="Y589" s="96"/>
      <c r="AL589" s="97"/>
      <c r="AU589" s="96"/>
      <c r="BH589" s="97"/>
    </row>
    <row r="590" spans="25:60" ht="12.75" customHeight="1">
      <c r="Y590" s="96"/>
      <c r="AL590" s="97"/>
      <c r="AU590" s="96"/>
      <c r="BH590" s="97"/>
    </row>
    <row r="591" spans="25:60" ht="12.75" customHeight="1">
      <c r="Y591" s="96"/>
      <c r="AL591" s="97"/>
      <c r="AU591" s="96"/>
      <c r="BH591" s="97"/>
    </row>
    <row r="592" spans="25:60" ht="12.75" customHeight="1">
      <c r="Y592" s="96"/>
      <c r="AL592" s="97"/>
      <c r="AU592" s="96"/>
      <c r="BH592" s="97"/>
    </row>
    <row r="593" spans="25:60" ht="12.75" customHeight="1">
      <c r="Y593" s="96"/>
      <c r="AL593" s="97"/>
      <c r="AU593" s="96"/>
      <c r="BH593" s="97"/>
    </row>
    <row r="594" spans="25:60" ht="12.75" customHeight="1">
      <c r="Y594" s="96"/>
      <c r="AL594" s="97"/>
      <c r="AU594" s="96"/>
      <c r="BH594" s="97"/>
    </row>
    <row r="595" spans="25:60" ht="12.75" customHeight="1">
      <c r="Y595" s="96"/>
      <c r="AL595" s="97"/>
      <c r="AU595" s="96"/>
      <c r="BH595" s="97"/>
    </row>
    <row r="596" spans="25:60" ht="12.75" customHeight="1">
      <c r="Y596" s="96"/>
      <c r="AL596" s="97"/>
      <c r="AU596" s="96"/>
      <c r="BH596" s="97"/>
    </row>
    <row r="597" spans="25:60" ht="12.75" customHeight="1">
      <c r="Y597" s="96"/>
      <c r="AL597" s="97"/>
      <c r="AU597" s="96"/>
      <c r="BH597" s="97"/>
    </row>
    <row r="598" spans="25:60" ht="12.75" customHeight="1">
      <c r="Y598" s="96"/>
      <c r="AL598" s="97"/>
      <c r="AU598" s="96"/>
      <c r="BH598" s="97"/>
    </row>
    <row r="599" spans="25:60" ht="12.75" customHeight="1">
      <c r="Y599" s="96"/>
      <c r="AL599" s="97"/>
      <c r="AU599" s="96"/>
      <c r="BH599" s="97"/>
    </row>
    <row r="600" spans="25:60" ht="12.75" customHeight="1">
      <c r="Y600" s="96"/>
      <c r="AL600" s="97"/>
      <c r="AU600" s="96"/>
      <c r="BH600" s="97"/>
    </row>
    <row r="601" spans="25:60" ht="12.75" customHeight="1">
      <c r="Y601" s="96"/>
      <c r="AL601" s="97"/>
      <c r="AU601" s="96"/>
      <c r="BH601" s="97"/>
    </row>
    <row r="602" spans="25:60" ht="12.75" customHeight="1">
      <c r="Y602" s="96"/>
      <c r="AL602" s="97"/>
      <c r="AU602" s="96"/>
      <c r="BH602" s="97"/>
    </row>
    <row r="603" spans="25:60" ht="12.75" customHeight="1">
      <c r="Y603" s="96"/>
      <c r="AL603" s="97"/>
      <c r="AU603" s="96"/>
      <c r="BH603" s="97"/>
    </row>
    <row r="604" spans="25:60" ht="12.75" customHeight="1">
      <c r="Y604" s="96"/>
      <c r="AL604" s="97"/>
      <c r="AU604" s="96"/>
      <c r="BH604" s="97"/>
    </row>
    <row r="605" spans="25:60" ht="12.75" customHeight="1">
      <c r="Y605" s="96"/>
      <c r="AL605" s="97"/>
      <c r="AU605" s="96"/>
      <c r="BH605" s="97"/>
    </row>
    <row r="606" spans="25:60" ht="12.75" customHeight="1">
      <c r="Y606" s="96"/>
      <c r="AL606" s="97"/>
      <c r="AU606" s="96"/>
      <c r="BH606" s="97"/>
    </row>
    <row r="607" spans="25:60" ht="12.75" customHeight="1">
      <c r="Y607" s="96"/>
      <c r="AL607" s="97"/>
      <c r="AU607" s="96"/>
      <c r="BH607" s="97"/>
    </row>
    <row r="608" spans="25:60" ht="12.75" customHeight="1">
      <c r="Y608" s="96"/>
      <c r="AL608" s="97"/>
      <c r="AU608" s="96"/>
      <c r="BH608" s="97"/>
    </row>
    <row r="609" spans="25:60" ht="12.75" customHeight="1">
      <c r="Y609" s="96"/>
      <c r="AL609" s="97"/>
      <c r="AU609" s="96"/>
      <c r="BH609" s="97"/>
    </row>
    <row r="610" spans="25:60" ht="12.75" customHeight="1">
      <c r="Y610" s="96"/>
      <c r="AL610" s="97"/>
      <c r="AU610" s="96"/>
      <c r="BH610" s="97"/>
    </row>
    <row r="611" spans="25:60" ht="12.75" customHeight="1">
      <c r="Y611" s="96"/>
      <c r="AL611" s="97"/>
      <c r="AU611" s="96"/>
      <c r="BH611" s="97"/>
    </row>
    <row r="612" spans="25:60" ht="12.75" customHeight="1">
      <c r="Y612" s="96"/>
      <c r="AL612" s="97"/>
      <c r="AU612" s="96"/>
      <c r="BH612" s="97"/>
    </row>
    <row r="613" spans="25:60" ht="12.75" customHeight="1">
      <c r="Y613" s="96"/>
      <c r="AL613" s="97"/>
      <c r="AU613" s="96"/>
      <c r="BH613" s="97"/>
    </row>
    <row r="614" spans="25:60" ht="12.75" customHeight="1">
      <c r="Y614" s="96"/>
      <c r="AL614" s="97"/>
      <c r="AU614" s="96"/>
      <c r="BH614" s="97"/>
    </row>
    <row r="615" spans="25:60" ht="12.75" customHeight="1">
      <c r="Y615" s="96"/>
      <c r="AL615" s="97"/>
      <c r="AU615" s="96"/>
      <c r="BH615" s="97"/>
    </row>
    <row r="616" spans="25:60" ht="12.75" customHeight="1">
      <c r="Y616" s="96"/>
      <c r="AL616" s="97"/>
      <c r="AU616" s="96"/>
      <c r="BH616" s="97"/>
    </row>
    <row r="617" spans="25:60" ht="12.75" customHeight="1">
      <c r="Y617" s="96"/>
      <c r="AL617" s="97"/>
      <c r="AU617" s="96"/>
      <c r="BH617" s="97"/>
    </row>
    <row r="618" spans="25:60" ht="12.75" customHeight="1">
      <c r="Y618" s="96"/>
      <c r="AL618" s="97"/>
      <c r="AU618" s="96"/>
      <c r="BH618" s="97"/>
    </row>
    <row r="619" spans="25:60" ht="12.75" customHeight="1">
      <c r="Y619" s="96"/>
      <c r="AL619" s="97"/>
      <c r="AU619" s="96"/>
      <c r="BH619" s="97"/>
    </row>
    <row r="620" spans="25:60" ht="12.75" customHeight="1">
      <c r="Y620" s="96"/>
      <c r="AL620" s="97"/>
      <c r="AU620" s="96"/>
      <c r="BH620" s="97"/>
    </row>
    <row r="621" spans="25:60" ht="12.75" customHeight="1">
      <c r="Y621" s="96"/>
      <c r="AL621" s="97"/>
      <c r="AU621" s="96"/>
      <c r="BH621" s="97"/>
    </row>
    <row r="622" spans="25:60" ht="12.75" customHeight="1">
      <c r="Y622" s="96"/>
      <c r="AL622" s="97"/>
      <c r="AU622" s="96"/>
      <c r="BH622" s="97"/>
    </row>
    <row r="623" spans="25:60" ht="12.75" customHeight="1">
      <c r="Y623" s="96"/>
      <c r="AL623" s="97"/>
      <c r="AU623" s="96"/>
      <c r="BH623" s="97"/>
    </row>
    <row r="624" spans="25:60" ht="12.75" customHeight="1">
      <c r="Y624" s="96"/>
      <c r="AL624" s="97"/>
      <c r="AU624" s="96"/>
      <c r="BH624" s="97"/>
    </row>
    <row r="625" spans="25:60" ht="12.75" customHeight="1">
      <c r="Y625" s="96"/>
      <c r="AL625" s="97"/>
      <c r="AU625" s="96"/>
      <c r="BH625" s="97"/>
    </row>
    <row r="626" spans="25:60" ht="12.75" customHeight="1">
      <c r="Y626" s="96"/>
      <c r="AL626" s="97"/>
      <c r="AU626" s="96"/>
      <c r="BH626" s="97"/>
    </row>
    <row r="627" spans="25:60" ht="12.75" customHeight="1">
      <c r="Y627" s="96"/>
      <c r="AL627" s="97"/>
      <c r="AU627" s="96"/>
      <c r="BH627" s="97"/>
    </row>
    <row r="628" spans="25:60" ht="12.75" customHeight="1">
      <c r="Y628" s="96"/>
      <c r="AL628" s="97"/>
      <c r="AU628" s="96"/>
      <c r="BH628" s="97"/>
    </row>
    <row r="629" spans="25:60" ht="12.75" customHeight="1">
      <c r="Y629" s="96"/>
      <c r="AL629" s="97"/>
      <c r="AU629" s="96"/>
      <c r="BH629" s="97"/>
    </row>
    <row r="630" spans="25:60" ht="12.75" customHeight="1">
      <c r="Y630" s="96"/>
      <c r="AL630" s="97"/>
      <c r="AU630" s="96"/>
      <c r="BH630" s="97"/>
    </row>
    <row r="631" spans="25:60" ht="12.75" customHeight="1">
      <c r="Y631" s="96"/>
      <c r="AL631" s="97"/>
      <c r="AU631" s="96"/>
      <c r="BH631" s="97"/>
    </row>
    <row r="632" spans="25:60" ht="12.75" customHeight="1">
      <c r="Y632" s="96"/>
      <c r="AL632" s="97"/>
      <c r="AU632" s="96"/>
      <c r="BH632" s="97"/>
    </row>
    <row r="633" spans="25:60" ht="12.75" customHeight="1">
      <c r="Y633" s="96"/>
      <c r="AL633" s="97"/>
      <c r="AU633" s="96"/>
      <c r="BH633" s="97"/>
    </row>
    <row r="634" spans="25:60" ht="12.75" customHeight="1">
      <c r="Y634" s="96"/>
      <c r="AL634" s="97"/>
      <c r="AU634" s="96"/>
      <c r="BH634" s="97"/>
    </row>
    <row r="635" spans="25:60" ht="12.75" customHeight="1">
      <c r="Y635" s="96"/>
      <c r="AL635" s="97"/>
      <c r="AU635" s="96"/>
      <c r="BH635" s="97"/>
    </row>
    <row r="636" spans="25:60" ht="12.75" customHeight="1">
      <c r="Y636" s="96"/>
      <c r="AL636" s="97"/>
      <c r="AU636" s="96"/>
      <c r="BH636" s="97"/>
    </row>
    <row r="637" spans="25:60" ht="12.75" customHeight="1">
      <c r="Y637" s="96"/>
      <c r="AL637" s="97"/>
      <c r="AU637" s="96"/>
      <c r="BH637" s="97"/>
    </row>
    <row r="638" spans="25:60" ht="12.75" customHeight="1">
      <c r="Y638" s="96"/>
      <c r="AL638" s="97"/>
      <c r="AU638" s="96"/>
      <c r="BH638" s="97"/>
    </row>
    <row r="639" spans="25:60" ht="12.75" customHeight="1">
      <c r="Y639" s="96"/>
      <c r="AL639" s="97"/>
      <c r="AU639" s="96"/>
      <c r="BH639" s="97"/>
    </row>
    <row r="640" spans="25:60" ht="12.75" customHeight="1">
      <c r="Y640" s="96"/>
      <c r="AL640" s="97"/>
      <c r="AU640" s="96"/>
      <c r="BH640" s="97"/>
    </row>
    <row r="641" spans="25:60" ht="12.75" customHeight="1">
      <c r="Y641" s="96"/>
      <c r="AL641" s="97"/>
      <c r="AU641" s="96"/>
      <c r="BH641" s="97"/>
    </row>
    <row r="642" spans="25:60" ht="12.75" customHeight="1">
      <c r="Y642" s="96"/>
      <c r="AL642" s="97"/>
      <c r="AU642" s="96"/>
      <c r="BH642" s="97"/>
    </row>
    <row r="643" spans="25:60" ht="12.75" customHeight="1">
      <c r="Y643" s="96"/>
      <c r="AL643" s="97"/>
      <c r="AU643" s="96"/>
      <c r="BH643" s="97"/>
    </row>
    <row r="644" spans="25:60" ht="12.75" customHeight="1">
      <c r="Y644" s="96"/>
      <c r="AL644" s="97"/>
      <c r="AU644" s="96"/>
      <c r="BH644" s="97"/>
    </row>
    <row r="645" spans="25:60" ht="12.75" customHeight="1">
      <c r="Y645" s="96"/>
      <c r="AL645" s="97"/>
      <c r="AU645" s="96"/>
      <c r="BH645" s="97"/>
    </row>
    <row r="646" spans="25:60" ht="12.75" customHeight="1">
      <c r="Y646" s="96"/>
      <c r="AL646" s="97"/>
      <c r="AU646" s="96"/>
      <c r="BH646" s="97"/>
    </row>
    <row r="647" spans="25:60" ht="12.75" customHeight="1">
      <c r="Y647" s="96"/>
      <c r="AL647" s="97"/>
      <c r="AU647" s="96"/>
      <c r="BH647" s="97"/>
    </row>
    <row r="648" spans="25:60" ht="12.75" customHeight="1">
      <c r="Y648" s="96"/>
      <c r="AL648" s="97"/>
      <c r="AU648" s="96"/>
      <c r="BH648" s="97"/>
    </row>
    <row r="649" spans="25:60" ht="12.75" customHeight="1">
      <c r="Y649" s="96"/>
      <c r="AL649" s="97"/>
      <c r="AU649" s="96"/>
      <c r="BH649" s="97"/>
    </row>
    <row r="650" spans="25:60" ht="12.75" customHeight="1">
      <c r="Y650" s="96"/>
      <c r="AL650" s="97"/>
      <c r="AU650" s="96"/>
      <c r="BH650" s="97"/>
    </row>
    <row r="651" spans="25:60" ht="12.75" customHeight="1">
      <c r="Y651" s="96"/>
      <c r="AL651" s="97"/>
      <c r="AU651" s="96"/>
      <c r="BH651" s="97"/>
    </row>
    <row r="652" spans="25:60" ht="12.75" customHeight="1">
      <c r="Y652" s="96"/>
      <c r="AL652" s="97"/>
      <c r="AU652" s="96"/>
      <c r="BH652" s="97"/>
    </row>
    <row r="653" spans="25:60" ht="12.75" customHeight="1">
      <c r="Y653" s="96"/>
      <c r="AL653" s="97"/>
      <c r="AU653" s="96"/>
      <c r="BH653" s="97"/>
    </row>
    <row r="654" spans="25:60" ht="12.75" customHeight="1">
      <c r="Y654" s="96"/>
      <c r="AL654" s="97"/>
      <c r="AU654" s="96"/>
      <c r="BH654" s="97"/>
    </row>
    <row r="655" spans="25:60" ht="12.75" customHeight="1">
      <c r="Y655" s="96"/>
      <c r="AL655" s="97"/>
      <c r="AU655" s="96"/>
      <c r="BH655" s="97"/>
    </row>
    <row r="656" spans="25:60" ht="12.75" customHeight="1">
      <c r="Y656" s="96"/>
      <c r="AL656" s="97"/>
      <c r="AU656" s="96"/>
      <c r="BH656" s="97"/>
    </row>
    <row r="657" spans="25:60" ht="12.75" customHeight="1">
      <c r="Y657" s="96"/>
      <c r="AL657" s="97"/>
      <c r="AU657" s="96"/>
      <c r="BH657" s="97"/>
    </row>
    <row r="658" spans="25:60" ht="12.75" customHeight="1">
      <c r="Y658" s="96"/>
      <c r="AL658" s="97"/>
      <c r="AU658" s="96"/>
      <c r="BH658" s="97"/>
    </row>
    <row r="659" spans="25:60" ht="12.75" customHeight="1">
      <c r="Y659" s="96"/>
      <c r="AL659" s="97"/>
      <c r="AU659" s="96"/>
      <c r="BH659" s="97"/>
    </row>
    <row r="660" spans="25:60" ht="12.75" customHeight="1">
      <c r="Y660" s="96"/>
      <c r="AL660" s="97"/>
      <c r="AU660" s="96"/>
      <c r="BH660" s="97"/>
    </row>
    <row r="661" spans="25:60" ht="12.75" customHeight="1">
      <c r="Y661" s="96"/>
      <c r="AL661" s="97"/>
      <c r="AU661" s="96"/>
      <c r="BH661" s="97"/>
    </row>
    <row r="662" spans="25:60" ht="12.75" customHeight="1">
      <c r="Y662" s="96"/>
      <c r="AL662" s="97"/>
      <c r="AU662" s="96"/>
      <c r="BH662" s="97"/>
    </row>
    <row r="663" spans="25:60" ht="12.75" customHeight="1">
      <c r="Y663" s="96"/>
      <c r="AL663" s="97"/>
      <c r="AU663" s="96"/>
      <c r="BH663" s="97"/>
    </row>
    <row r="664" spans="25:60" ht="12.75" customHeight="1">
      <c r="Y664" s="96"/>
      <c r="AL664" s="97"/>
      <c r="AU664" s="96"/>
      <c r="BH664" s="97"/>
    </row>
    <row r="665" spans="25:60" ht="12.75" customHeight="1">
      <c r="Y665" s="96"/>
      <c r="AL665" s="97"/>
      <c r="AU665" s="96"/>
      <c r="BH665" s="97"/>
    </row>
    <row r="666" spans="25:60" ht="12.75" customHeight="1">
      <c r="Y666" s="96"/>
      <c r="AL666" s="97"/>
      <c r="AU666" s="96"/>
      <c r="BH666" s="97"/>
    </row>
    <row r="667" spans="25:60" ht="12.75" customHeight="1">
      <c r="Y667" s="96"/>
      <c r="AL667" s="97"/>
      <c r="AU667" s="96"/>
      <c r="BH667" s="97"/>
    </row>
    <row r="668" spans="25:60" ht="12.75" customHeight="1">
      <c r="Y668" s="96"/>
      <c r="AL668" s="97"/>
      <c r="AU668" s="96"/>
      <c r="BH668" s="97"/>
    </row>
    <row r="669" spans="25:60" ht="12.75" customHeight="1">
      <c r="Y669" s="96"/>
      <c r="AL669" s="97"/>
      <c r="AU669" s="96"/>
      <c r="BH669" s="97"/>
    </row>
    <row r="670" spans="25:60" ht="12.75" customHeight="1">
      <c r="Y670" s="96"/>
      <c r="AL670" s="97"/>
      <c r="AU670" s="96"/>
      <c r="BH670" s="97"/>
    </row>
    <row r="671" spans="25:60" ht="12.75" customHeight="1">
      <c r="Y671" s="96"/>
      <c r="AL671" s="97"/>
      <c r="AU671" s="96"/>
      <c r="BH671" s="97"/>
    </row>
    <row r="672" spans="25:60" ht="12.75" customHeight="1">
      <c r="Y672" s="96"/>
      <c r="AL672" s="97"/>
      <c r="AU672" s="96"/>
      <c r="BH672" s="97"/>
    </row>
    <row r="673" spans="25:60" ht="12.75" customHeight="1">
      <c r="Y673" s="96"/>
      <c r="AL673" s="97"/>
      <c r="AU673" s="96"/>
      <c r="BH673" s="97"/>
    </row>
    <row r="674" spans="25:60" ht="12.75" customHeight="1">
      <c r="Y674" s="96"/>
      <c r="AL674" s="97"/>
      <c r="AU674" s="96"/>
      <c r="BH674" s="97"/>
    </row>
    <row r="675" spans="25:60" ht="12.75" customHeight="1">
      <c r="Y675" s="96"/>
      <c r="AL675" s="97"/>
      <c r="AU675" s="96"/>
      <c r="BH675" s="97"/>
    </row>
    <row r="676" spans="25:60" ht="12.75" customHeight="1">
      <c r="Y676" s="96"/>
      <c r="AL676" s="97"/>
      <c r="AU676" s="96"/>
      <c r="BH676" s="97"/>
    </row>
    <row r="677" spans="25:60" ht="12.75" customHeight="1">
      <c r="Y677" s="96"/>
      <c r="AL677" s="97"/>
      <c r="AU677" s="96"/>
      <c r="BH677" s="97"/>
    </row>
    <row r="678" spans="25:60" ht="12.75" customHeight="1">
      <c r="Y678" s="96"/>
      <c r="AL678" s="97"/>
      <c r="AU678" s="96"/>
      <c r="BH678" s="97"/>
    </row>
    <row r="679" spans="25:60" ht="12.75" customHeight="1">
      <c r="Y679" s="96"/>
      <c r="AL679" s="97"/>
      <c r="AU679" s="96"/>
      <c r="BH679" s="97"/>
    </row>
    <row r="680" spans="25:60" ht="12.75" customHeight="1">
      <c r="Y680" s="96"/>
      <c r="AL680" s="97"/>
      <c r="AU680" s="96"/>
      <c r="BH680" s="97"/>
    </row>
    <row r="681" spans="25:60" ht="12.75" customHeight="1">
      <c r="Y681" s="96"/>
      <c r="AL681" s="97"/>
      <c r="AU681" s="96"/>
      <c r="BH681" s="97"/>
    </row>
    <row r="682" spans="25:60" ht="12.75" customHeight="1">
      <c r="Y682" s="96"/>
      <c r="AL682" s="97"/>
      <c r="AU682" s="96"/>
      <c r="BH682" s="97"/>
    </row>
    <row r="683" spans="25:60" ht="12.75" customHeight="1">
      <c r="Y683" s="96"/>
      <c r="AL683" s="97"/>
      <c r="AU683" s="96"/>
      <c r="BH683" s="97"/>
    </row>
    <row r="684" spans="25:60" ht="12.75" customHeight="1">
      <c r="Y684" s="96"/>
      <c r="AL684" s="97"/>
      <c r="AU684" s="96"/>
      <c r="BH684" s="97"/>
    </row>
    <row r="685" spans="25:60" ht="12.75" customHeight="1">
      <c r="Y685" s="96"/>
      <c r="AL685" s="97"/>
      <c r="AU685" s="96"/>
      <c r="BH685" s="97"/>
    </row>
    <row r="686" spans="25:60" ht="12.75" customHeight="1">
      <c r="Y686" s="96"/>
      <c r="AL686" s="97"/>
      <c r="AU686" s="96"/>
      <c r="BH686" s="97"/>
    </row>
    <row r="687" spans="25:60" ht="12.75" customHeight="1">
      <c r="Y687" s="96"/>
      <c r="AL687" s="97"/>
      <c r="AU687" s="96"/>
      <c r="BH687" s="97"/>
    </row>
    <row r="688" spans="25:60" ht="12.75" customHeight="1">
      <c r="Y688" s="96"/>
      <c r="AL688" s="97"/>
      <c r="AU688" s="96"/>
      <c r="BH688" s="97"/>
    </row>
    <row r="689" spans="25:60" ht="12.75" customHeight="1">
      <c r="Y689" s="96"/>
      <c r="AL689" s="97"/>
      <c r="AU689" s="96"/>
      <c r="BH689" s="97"/>
    </row>
    <row r="690" spans="25:60" ht="12.75" customHeight="1">
      <c r="Y690" s="96"/>
      <c r="AL690" s="97"/>
      <c r="AU690" s="96"/>
      <c r="BH690" s="97"/>
    </row>
    <row r="691" spans="25:60" ht="12.75" customHeight="1">
      <c r="Y691" s="96"/>
      <c r="AL691" s="97"/>
      <c r="AU691" s="96"/>
      <c r="BH691" s="97"/>
    </row>
    <row r="692" spans="25:60" ht="12.75" customHeight="1">
      <c r="Y692" s="96"/>
      <c r="AL692" s="97"/>
      <c r="AU692" s="96"/>
      <c r="BH692" s="97"/>
    </row>
    <row r="693" spans="25:60" ht="12.75" customHeight="1">
      <c r="Y693" s="96"/>
      <c r="AL693" s="97"/>
      <c r="AU693" s="96"/>
      <c r="BH693" s="97"/>
    </row>
    <row r="694" spans="25:60" ht="12.75" customHeight="1">
      <c r="Y694" s="96"/>
      <c r="AL694" s="97"/>
      <c r="AU694" s="96"/>
      <c r="BH694" s="97"/>
    </row>
    <row r="695" spans="25:60" ht="12.75" customHeight="1">
      <c r="Y695" s="96"/>
      <c r="AL695" s="97"/>
      <c r="AU695" s="96"/>
      <c r="BH695" s="97"/>
    </row>
    <row r="696" spans="25:60" ht="12.75" customHeight="1">
      <c r="Y696" s="96"/>
      <c r="AL696" s="97"/>
      <c r="AU696" s="96"/>
      <c r="BH696" s="97"/>
    </row>
    <row r="697" spans="25:60" ht="12.75" customHeight="1">
      <c r="Y697" s="96"/>
      <c r="AL697" s="97"/>
      <c r="AU697" s="96"/>
      <c r="BH697" s="97"/>
    </row>
    <row r="698" spans="25:60" ht="12.75" customHeight="1">
      <c r="Y698" s="96"/>
      <c r="AL698" s="97"/>
      <c r="AU698" s="96"/>
      <c r="BH698" s="97"/>
    </row>
    <row r="699" spans="25:60" ht="12.75" customHeight="1">
      <c r="Y699" s="96"/>
      <c r="AL699" s="97"/>
      <c r="AU699" s="96"/>
      <c r="BH699" s="97"/>
    </row>
    <row r="700" spans="25:60" ht="12.75" customHeight="1">
      <c r="Y700" s="96"/>
      <c r="AL700" s="97"/>
      <c r="AU700" s="96"/>
      <c r="BH700" s="97"/>
    </row>
    <row r="701" spans="25:60" ht="12.75" customHeight="1">
      <c r="Y701" s="96"/>
      <c r="AL701" s="97"/>
      <c r="AU701" s="96"/>
      <c r="BH701" s="97"/>
    </row>
    <row r="702" spans="25:60" ht="12.75" customHeight="1">
      <c r="Y702" s="96"/>
      <c r="AL702" s="97"/>
      <c r="AU702" s="96"/>
      <c r="BH702" s="97"/>
    </row>
    <row r="703" spans="25:60" ht="12.75" customHeight="1">
      <c r="Y703" s="96"/>
      <c r="AL703" s="97"/>
      <c r="AU703" s="96"/>
      <c r="BH703" s="97"/>
    </row>
    <row r="704" spans="25:60" ht="12.75" customHeight="1">
      <c r="Y704" s="96"/>
      <c r="AL704" s="97"/>
      <c r="AU704" s="96"/>
      <c r="BH704" s="97"/>
    </row>
    <row r="705" spans="25:60" ht="12.75" customHeight="1">
      <c r="Y705" s="96"/>
      <c r="AL705" s="97"/>
      <c r="AU705" s="96"/>
      <c r="BH705" s="97"/>
    </row>
    <row r="706" spans="25:60" ht="12.75" customHeight="1">
      <c r="Y706" s="96"/>
      <c r="AL706" s="97"/>
      <c r="AU706" s="96"/>
      <c r="BH706" s="97"/>
    </row>
    <row r="707" spans="25:60" ht="12.75" customHeight="1">
      <c r="Y707" s="96"/>
      <c r="AL707" s="97"/>
      <c r="AU707" s="96"/>
      <c r="BH707" s="97"/>
    </row>
    <row r="708" spans="25:60" ht="12.75" customHeight="1">
      <c r="Y708" s="96"/>
      <c r="AL708" s="97"/>
      <c r="AU708" s="96"/>
      <c r="BH708" s="97"/>
    </row>
    <row r="709" spans="25:60" ht="12.75" customHeight="1">
      <c r="Y709" s="96"/>
      <c r="AL709" s="97"/>
      <c r="AU709" s="96"/>
      <c r="BH709" s="97"/>
    </row>
    <row r="710" spans="25:60" ht="12.75" customHeight="1">
      <c r="Y710" s="96"/>
      <c r="AL710" s="97"/>
      <c r="AU710" s="96"/>
      <c r="BH710" s="97"/>
    </row>
    <row r="711" spans="25:60" ht="12.75" customHeight="1">
      <c r="Y711" s="96"/>
      <c r="AL711" s="97"/>
      <c r="AU711" s="96"/>
      <c r="BH711" s="97"/>
    </row>
    <row r="712" spans="25:60" ht="12.75" customHeight="1">
      <c r="Y712" s="96"/>
      <c r="AL712" s="97"/>
      <c r="AU712" s="96"/>
      <c r="BH712" s="97"/>
    </row>
    <row r="713" spans="25:60" ht="12.75" customHeight="1">
      <c r="Y713" s="96"/>
      <c r="AL713" s="97"/>
      <c r="AU713" s="96"/>
      <c r="BH713" s="97"/>
    </row>
    <row r="714" spans="25:60" ht="12.75" customHeight="1">
      <c r="Y714" s="96"/>
      <c r="AL714" s="97"/>
      <c r="AU714" s="96"/>
      <c r="BH714" s="97"/>
    </row>
    <row r="715" spans="25:60" ht="12.75" customHeight="1">
      <c r="Y715" s="96"/>
      <c r="AL715" s="97"/>
      <c r="AU715" s="96"/>
      <c r="BH715" s="97"/>
    </row>
    <row r="716" spans="25:60" ht="12.75" customHeight="1">
      <c r="Y716" s="96"/>
      <c r="AL716" s="97"/>
      <c r="AU716" s="96"/>
      <c r="BH716" s="97"/>
    </row>
    <row r="717" spans="25:60" ht="12.75" customHeight="1">
      <c r="Y717" s="96"/>
      <c r="AL717" s="97"/>
      <c r="AU717" s="96"/>
      <c r="BH717" s="97"/>
    </row>
    <row r="718" spans="25:60" ht="12.75" customHeight="1">
      <c r="Y718" s="96"/>
      <c r="AL718" s="97"/>
      <c r="AU718" s="96"/>
      <c r="BH718" s="97"/>
    </row>
    <row r="719" spans="25:60" ht="12.75" customHeight="1">
      <c r="Y719" s="96"/>
      <c r="AL719" s="97"/>
      <c r="AU719" s="96"/>
      <c r="BH719" s="97"/>
    </row>
    <row r="720" spans="25:60" ht="12.75" customHeight="1">
      <c r="Y720" s="96"/>
      <c r="AL720" s="97"/>
      <c r="AU720" s="96"/>
      <c r="BH720" s="97"/>
    </row>
    <row r="721" spans="25:60" ht="12.75" customHeight="1">
      <c r="Y721" s="96"/>
      <c r="AL721" s="97"/>
      <c r="AU721" s="96"/>
      <c r="BH721" s="97"/>
    </row>
    <row r="722" spans="25:60" ht="12.75" customHeight="1">
      <c r="Y722" s="96"/>
      <c r="AL722" s="97"/>
      <c r="AU722" s="96"/>
      <c r="BH722" s="97"/>
    </row>
    <row r="723" spans="25:60" ht="12.75" customHeight="1">
      <c r="Y723" s="96"/>
      <c r="AL723" s="97"/>
      <c r="AU723" s="96"/>
      <c r="BH723" s="97"/>
    </row>
    <row r="724" spans="25:60" ht="12.75" customHeight="1">
      <c r="Y724" s="96"/>
      <c r="AL724" s="97"/>
      <c r="AU724" s="96"/>
      <c r="BH724" s="97"/>
    </row>
    <row r="725" spans="25:60" ht="12.75" customHeight="1">
      <c r="Y725" s="96"/>
      <c r="AL725" s="97"/>
      <c r="AU725" s="96"/>
      <c r="BH725" s="97"/>
    </row>
    <row r="726" spans="25:60" ht="12.75" customHeight="1">
      <c r="Y726" s="96"/>
      <c r="AL726" s="97"/>
      <c r="AU726" s="96"/>
      <c r="BH726" s="97"/>
    </row>
    <row r="727" spans="25:60" ht="12.75" customHeight="1">
      <c r="Y727" s="96"/>
      <c r="AL727" s="97"/>
      <c r="AU727" s="96"/>
      <c r="BH727" s="97"/>
    </row>
    <row r="728" spans="25:60" ht="12.75" customHeight="1">
      <c r="Y728" s="96"/>
      <c r="AL728" s="97"/>
      <c r="AU728" s="96"/>
      <c r="BH728" s="97"/>
    </row>
    <row r="729" spans="25:60" ht="12.75" customHeight="1">
      <c r="Y729" s="96"/>
      <c r="AL729" s="97"/>
      <c r="AU729" s="96"/>
      <c r="BH729" s="97"/>
    </row>
    <row r="730" spans="25:60" ht="12.75" customHeight="1">
      <c r="Y730" s="96"/>
      <c r="AL730" s="97"/>
      <c r="AU730" s="96"/>
      <c r="BH730" s="97"/>
    </row>
    <row r="731" spans="25:60" ht="12.75" customHeight="1">
      <c r="Y731" s="96"/>
      <c r="AL731" s="97"/>
      <c r="AU731" s="96"/>
      <c r="BH731" s="97"/>
    </row>
    <row r="732" spans="25:60" ht="12.75" customHeight="1">
      <c r="Y732" s="96"/>
      <c r="AL732" s="97"/>
      <c r="AU732" s="96"/>
      <c r="BH732" s="97"/>
    </row>
    <row r="733" spans="25:60" ht="12.75" customHeight="1">
      <c r="Y733" s="96"/>
      <c r="AL733" s="97"/>
      <c r="AU733" s="96"/>
      <c r="BH733" s="97"/>
    </row>
    <row r="734" spans="25:60" ht="12.75" customHeight="1">
      <c r="Y734" s="96"/>
      <c r="AL734" s="97"/>
      <c r="AU734" s="96"/>
      <c r="BH734" s="97"/>
    </row>
    <row r="735" spans="25:60" ht="12.75" customHeight="1">
      <c r="Y735" s="96"/>
      <c r="AL735" s="97"/>
      <c r="AU735" s="96"/>
      <c r="BH735" s="97"/>
    </row>
    <row r="736" spans="25:60" ht="12.75" customHeight="1">
      <c r="Y736" s="96"/>
      <c r="AL736" s="97"/>
      <c r="AU736" s="96"/>
      <c r="BH736" s="97"/>
    </row>
    <row r="737" spans="25:60" ht="12.75" customHeight="1">
      <c r="Y737" s="96"/>
      <c r="AL737" s="97"/>
      <c r="AU737" s="96"/>
      <c r="BH737" s="97"/>
    </row>
    <row r="738" spans="25:60" ht="12.75" customHeight="1">
      <c r="Y738" s="96"/>
      <c r="AL738" s="97"/>
      <c r="AU738" s="96"/>
      <c r="BH738" s="97"/>
    </row>
    <row r="739" spans="25:60" ht="12.75" customHeight="1">
      <c r="Y739" s="96"/>
      <c r="AL739" s="97"/>
      <c r="AU739" s="96"/>
      <c r="BH739" s="97"/>
    </row>
    <row r="740" spans="25:60" ht="12.75" customHeight="1">
      <c r="Y740" s="96"/>
      <c r="AL740" s="97"/>
      <c r="AU740" s="96"/>
      <c r="BH740" s="97"/>
    </row>
    <row r="741" spans="25:60" ht="12.75" customHeight="1">
      <c r="Y741" s="96"/>
      <c r="AL741" s="97"/>
      <c r="AU741" s="96"/>
      <c r="BH741" s="97"/>
    </row>
    <row r="742" spans="25:60" ht="12.75" customHeight="1">
      <c r="Y742" s="96"/>
      <c r="AL742" s="97"/>
      <c r="AU742" s="96"/>
      <c r="BH742" s="97"/>
    </row>
    <row r="743" spans="25:60" ht="12.75" customHeight="1">
      <c r="Y743" s="96"/>
      <c r="AL743" s="97"/>
      <c r="AU743" s="96"/>
      <c r="BH743" s="97"/>
    </row>
    <row r="744" spans="25:60" ht="12.75" customHeight="1">
      <c r="Y744" s="96"/>
      <c r="AL744" s="97"/>
      <c r="AU744" s="96"/>
      <c r="BH744" s="97"/>
    </row>
    <row r="745" spans="25:60" ht="12.75" customHeight="1">
      <c r="Y745" s="96"/>
      <c r="AL745" s="97"/>
      <c r="AU745" s="96"/>
      <c r="BH745" s="97"/>
    </row>
    <row r="746" spans="25:60" ht="12.75" customHeight="1">
      <c r="Y746" s="96"/>
      <c r="AL746" s="97"/>
      <c r="AU746" s="96"/>
      <c r="BH746" s="97"/>
    </row>
    <row r="747" spans="25:60" ht="12.75" customHeight="1">
      <c r="Y747" s="96"/>
      <c r="AL747" s="97"/>
      <c r="AU747" s="96"/>
      <c r="BH747" s="97"/>
    </row>
    <row r="748" spans="25:60" ht="12.75" customHeight="1">
      <c r="Y748" s="96"/>
      <c r="AL748" s="97"/>
      <c r="AU748" s="96"/>
      <c r="BH748" s="97"/>
    </row>
    <row r="749" spans="25:60" ht="12.75" customHeight="1">
      <c r="Y749" s="96"/>
      <c r="AL749" s="97"/>
      <c r="AU749" s="96"/>
      <c r="BH749" s="97"/>
    </row>
    <row r="750" spans="25:60" ht="12.75" customHeight="1">
      <c r="Y750" s="96"/>
      <c r="AL750" s="97"/>
      <c r="AU750" s="96"/>
      <c r="BH750" s="97"/>
    </row>
    <row r="751" spans="25:60" ht="12.75" customHeight="1">
      <c r="Y751" s="96"/>
      <c r="AL751" s="97"/>
      <c r="AU751" s="96"/>
      <c r="BH751" s="97"/>
    </row>
    <row r="752" spans="25:60" ht="12.75" customHeight="1">
      <c r="Y752" s="96"/>
      <c r="AL752" s="97"/>
      <c r="AU752" s="96"/>
      <c r="BH752" s="97"/>
    </row>
    <row r="753" spans="25:60" ht="12.75" customHeight="1">
      <c r="Y753" s="96"/>
      <c r="AL753" s="97"/>
      <c r="AU753" s="96"/>
      <c r="BH753" s="97"/>
    </row>
    <row r="754" spans="25:60" ht="12.75" customHeight="1">
      <c r="Y754" s="96"/>
      <c r="AL754" s="97"/>
      <c r="AU754" s="96"/>
      <c r="BH754" s="97"/>
    </row>
    <row r="755" spans="25:60" ht="12.75" customHeight="1">
      <c r="Y755" s="96"/>
      <c r="AL755" s="97"/>
      <c r="AU755" s="96"/>
      <c r="BH755" s="97"/>
    </row>
    <row r="756" spans="25:60" ht="12.75" customHeight="1">
      <c r="Y756" s="96"/>
      <c r="AL756" s="97"/>
      <c r="AU756" s="96"/>
      <c r="BH756" s="97"/>
    </row>
    <row r="757" spans="25:60" ht="12.75" customHeight="1">
      <c r="Y757" s="96"/>
      <c r="AL757" s="97"/>
      <c r="AU757" s="96"/>
      <c r="BH757" s="97"/>
    </row>
    <row r="758" spans="25:60" ht="12.75" customHeight="1">
      <c r="Y758" s="96"/>
      <c r="AL758" s="97"/>
      <c r="AU758" s="96"/>
      <c r="BH758" s="97"/>
    </row>
    <row r="759" spans="25:60" ht="12.75" customHeight="1">
      <c r="Y759" s="96"/>
      <c r="AL759" s="97"/>
      <c r="AU759" s="96"/>
      <c r="BH759" s="97"/>
    </row>
    <row r="760" spans="25:60" ht="12.75" customHeight="1">
      <c r="Y760" s="96"/>
      <c r="AL760" s="97"/>
      <c r="AU760" s="96"/>
      <c r="BH760" s="97"/>
    </row>
    <row r="761" spans="25:60" ht="12.75" customHeight="1">
      <c r="Y761" s="96"/>
      <c r="AL761" s="97"/>
      <c r="AU761" s="96"/>
      <c r="BH761" s="97"/>
    </row>
    <row r="762" spans="25:60" ht="12.75" customHeight="1">
      <c r="Y762" s="96"/>
      <c r="AL762" s="97"/>
      <c r="AU762" s="96"/>
      <c r="BH762" s="97"/>
    </row>
    <row r="763" spans="25:60" ht="12.75" customHeight="1">
      <c r="Y763" s="96"/>
      <c r="AL763" s="97"/>
      <c r="AU763" s="96"/>
      <c r="BH763" s="97"/>
    </row>
    <row r="764" spans="25:60" ht="12.75" customHeight="1">
      <c r="Y764" s="96"/>
      <c r="AL764" s="97"/>
      <c r="AU764" s="96"/>
      <c r="BH764" s="97"/>
    </row>
    <row r="765" spans="25:60" ht="12.75" customHeight="1">
      <c r="Y765" s="96"/>
      <c r="AL765" s="97"/>
      <c r="AU765" s="96"/>
      <c r="BH765" s="97"/>
    </row>
    <row r="766" spans="25:60" ht="12.75" customHeight="1">
      <c r="Y766" s="96"/>
      <c r="AL766" s="97"/>
      <c r="AU766" s="96"/>
      <c r="BH766" s="97"/>
    </row>
    <row r="767" spans="25:60" ht="12.75" customHeight="1">
      <c r="Y767" s="96"/>
      <c r="AL767" s="97"/>
      <c r="AU767" s="96"/>
      <c r="BH767" s="97"/>
    </row>
    <row r="768" spans="25:60" ht="12.75" customHeight="1">
      <c r="Y768" s="96"/>
      <c r="AL768" s="97"/>
      <c r="AU768" s="96"/>
      <c r="BH768" s="97"/>
    </row>
    <row r="769" spans="25:60" ht="12.75" customHeight="1">
      <c r="Y769" s="96"/>
      <c r="AL769" s="97"/>
      <c r="AU769" s="96"/>
      <c r="BH769" s="97"/>
    </row>
    <row r="770" spans="25:60" ht="12.75" customHeight="1">
      <c r="Y770" s="96"/>
      <c r="AL770" s="97"/>
      <c r="AU770" s="96"/>
      <c r="BH770" s="97"/>
    </row>
    <row r="771" spans="25:60" ht="12.75" customHeight="1">
      <c r="Y771" s="96"/>
      <c r="AL771" s="97"/>
      <c r="AU771" s="96"/>
      <c r="BH771" s="97"/>
    </row>
    <row r="772" spans="25:60" ht="12.75" customHeight="1">
      <c r="Y772" s="96"/>
      <c r="AL772" s="97"/>
      <c r="AU772" s="96"/>
      <c r="BH772" s="97"/>
    </row>
    <row r="773" spans="25:60" ht="12.75" customHeight="1">
      <c r="Y773" s="96"/>
      <c r="AL773" s="97"/>
      <c r="AU773" s="96"/>
      <c r="BH773" s="97"/>
    </row>
    <row r="774" spans="25:60" ht="12.75" customHeight="1">
      <c r="Y774" s="96"/>
      <c r="AL774" s="97"/>
      <c r="AU774" s="96"/>
      <c r="BH774" s="97"/>
    </row>
    <row r="775" spans="25:60" ht="12.75" customHeight="1">
      <c r="Y775" s="96"/>
      <c r="AL775" s="97"/>
      <c r="AU775" s="96"/>
      <c r="BH775" s="97"/>
    </row>
    <row r="776" spans="25:60" ht="12.75" customHeight="1">
      <c r="Y776" s="96"/>
      <c r="AL776" s="97"/>
      <c r="AU776" s="96"/>
      <c r="BH776" s="97"/>
    </row>
    <row r="777" spans="25:60" ht="12.75" customHeight="1">
      <c r="Y777" s="96"/>
      <c r="AL777" s="97"/>
      <c r="AU777" s="96"/>
      <c r="BH777" s="97"/>
    </row>
    <row r="778" spans="25:60" ht="12.75" customHeight="1">
      <c r="Y778" s="96"/>
      <c r="AL778" s="97"/>
      <c r="AU778" s="96"/>
      <c r="BH778" s="97"/>
    </row>
    <row r="779" spans="25:60" ht="12.75" customHeight="1">
      <c r="Y779" s="96"/>
      <c r="AL779" s="97"/>
      <c r="AU779" s="96"/>
      <c r="BH779" s="97"/>
    </row>
    <row r="780" spans="25:60" ht="12.75" customHeight="1">
      <c r="Y780" s="96"/>
      <c r="AL780" s="97"/>
      <c r="AU780" s="96"/>
      <c r="BH780" s="97"/>
    </row>
    <row r="781" spans="25:60" ht="12.75" customHeight="1">
      <c r="Y781" s="96"/>
      <c r="AL781" s="97"/>
      <c r="AU781" s="96"/>
      <c r="BH781" s="97"/>
    </row>
    <row r="782" spans="25:60" ht="12.75" customHeight="1">
      <c r="Y782" s="96"/>
      <c r="AL782" s="97"/>
      <c r="AU782" s="96"/>
      <c r="BH782" s="97"/>
    </row>
    <row r="783" spans="25:60" ht="12.75" customHeight="1">
      <c r="Y783" s="96"/>
      <c r="AL783" s="97"/>
      <c r="AU783" s="96"/>
      <c r="BH783" s="97"/>
    </row>
    <row r="784" spans="25:60" ht="12.75" customHeight="1">
      <c r="Y784" s="96"/>
      <c r="AL784" s="97"/>
      <c r="AU784" s="96"/>
      <c r="BH784" s="97"/>
    </row>
    <row r="785" spans="25:60" ht="12.75" customHeight="1">
      <c r="Y785" s="96"/>
      <c r="AL785" s="97"/>
      <c r="AU785" s="96"/>
      <c r="BH785" s="97"/>
    </row>
    <row r="786" spans="25:60" ht="12.75" customHeight="1">
      <c r="Y786" s="96"/>
      <c r="AL786" s="97"/>
      <c r="AU786" s="96"/>
      <c r="BH786" s="97"/>
    </row>
    <row r="787" spans="25:60" ht="12.75" customHeight="1">
      <c r="Y787" s="96"/>
      <c r="AL787" s="97"/>
      <c r="AU787" s="96"/>
      <c r="BH787" s="97"/>
    </row>
    <row r="788" spans="25:60" ht="12.75" customHeight="1">
      <c r="Y788" s="96"/>
      <c r="AL788" s="97"/>
      <c r="AU788" s="96"/>
      <c r="BH788" s="97"/>
    </row>
    <row r="789" spans="25:60" ht="12.75" customHeight="1">
      <c r="Y789" s="96"/>
      <c r="AL789" s="97"/>
      <c r="AU789" s="96"/>
      <c r="BH789" s="97"/>
    </row>
    <row r="790" spans="25:60" ht="12.75" customHeight="1">
      <c r="Y790" s="96"/>
      <c r="AL790" s="97"/>
      <c r="AU790" s="96"/>
      <c r="BH790" s="97"/>
    </row>
    <row r="791" spans="25:60" ht="12.75" customHeight="1">
      <c r="Y791" s="96"/>
      <c r="AL791" s="97"/>
      <c r="AU791" s="96"/>
      <c r="BH791" s="97"/>
    </row>
    <row r="792" spans="25:60" ht="12.75" customHeight="1">
      <c r="Y792" s="96"/>
      <c r="AL792" s="97"/>
      <c r="AU792" s="96"/>
      <c r="BH792" s="97"/>
    </row>
    <row r="793" spans="25:60" ht="12.75" customHeight="1">
      <c r="Y793" s="96"/>
      <c r="AL793" s="97"/>
      <c r="AU793" s="96"/>
      <c r="BH793" s="97"/>
    </row>
    <row r="794" spans="25:60" ht="12.75" customHeight="1">
      <c r="Y794" s="96"/>
      <c r="AL794" s="97"/>
      <c r="AU794" s="96"/>
      <c r="BH794" s="97"/>
    </row>
    <row r="795" spans="25:60" ht="12.75" customHeight="1">
      <c r="Y795" s="96"/>
      <c r="AL795" s="97"/>
      <c r="AU795" s="96"/>
      <c r="BH795" s="97"/>
    </row>
    <row r="796" spans="25:60" ht="12.75" customHeight="1">
      <c r="Y796" s="96"/>
      <c r="AL796" s="97"/>
      <c r="AU796" s="96"/>
      <c r="BH796" s="97"/>
    </row>
    <row r="797" spans="25:60" ht="12.75" customHeight="1">
      <c r="Y797" s="96"/>
      <c r="AL797" s="97"/>
      <c r="AU797" s="96"/>
      <c r="BH797" s="97"/>
    </row>
    <row r="798" spans="25:60" ht="12.75" customHeight="1">
      <c r="Y798" s="96"/>
      <c r="AL798" s="97"/>
      <c r="AU798" s="96"/>
      <c r="BH798" s="97"/>
    </row>
    <row r="799" spans="25:60" ht="12.75" customHeight="1">
      <c r="Y799" s="96"/>
      <c r="AL799" s="97"/>
      <c r="AU799" s="96"/>
      <c r="BH799" s="97"/>
    </row>
    <row r="800" spans="25:60" ht="12.75" customHeight="1">
      <c r="Y800" s="96"/>
      <c r="AL800" s="97"/>
      <c r="AU800" s="96"/>
      <c r="BH800" s="97"/>
    </row>
    <row r="801" spans="25:60" ht="12.75" customHeight="1">
      <c r="Y801" s="96"/>
      <c r="AL801" s="97"/>
      <c r="AU801" s="96"/>
      <c r="BH801" s="97"/>
    </row>
    <row r="802" spans="25:60" ht="12.75" customHeight="1">
      <c r="Y802" s="96"/>
      <c r="AL802" s="97"/>
      <c r="AU802" s="96"/>
      <c r="BH802" s="97"/>
    </row>
    <row r="803" spans="25:60" ht="12.75" customHeight="1">
      <c r="Y803" s="96"/>
      <c r="AL803" s="97"/>
      <c r="AU803" s="96"/>
      <c r="BH803" s="97"/>
    </row>
    <row r="804" spans="25:60" ht="12.75" customHeight="1">
      <c r="Y804" s="96"/>
      <c r="AL804" s="97"/>
      <c r="AU804" s="96"/>
      <c r="BH804" s="97"/>
    </row>
    <row r="805" spans="25:60" ht="12.75" customHeight="1">
      <c r="Y805" s="96"/>
      <c r="AL805" s="97"/>
      <c r="AU805" s="96"/>
      <c r="BH805" s="97"/>
    </row>
    <row r="806" spans="25:60" ht="12.75" customHeight="1">
      <c r="Y806" s="96"/>
      <c r="AL806" s="97"/>
      <c r="AU806" s="96"/>
      <c r="BH806" s="97"/>
    </row>
    <row r="807" spans="25:60" ht="12.75" customHeight="1">
      <c r="Y807" s="96"/>
      <c r="AL807" s="97"/>
      <c r="AU807" s="96"/>
      <c r="BH807" s="97"/>
    </row>
    <row r="808" spans="25:60" ht="12.75" customHeight="1">
      <c r="Y808" s="96"/>
      <c r="AL808" s="97"/>
      <c r="AU808" s="96"/>
      <c r="BH808" s="97"/>
    </row>
    <row r="809" spans="25:60" ht="12.75" customHeight="1">
      <c r="Y809" s="96"/>
      <c r="AL809" s="97"/>
      <c r="AU809" s="96"/>
      <c r="BH809" s="97"/>
    </row>
    <row r="810" spans="25:60" ht="12.75" customHeight="1">
      <c r="Y810" s="96"/>
      <c r="AL810" s="97"/>
      <c r="AU810" s="96"/>
      <c r="BH810" s="97"/>
    </row>
    <row r="811" spans="25:60" ht="12.75" customHeight="1">
      <c r="Y811" s="96"/>
      <c r="AL811" s="97"/>
      <c r="AU811" s="96"/>
      <c r="BH811" s="97"/>
    </row>
    <row r="812" spans="25:60" ht="12.75" customHeight="1">
      <c r="Y812" s="96"/>
      <c r="AL812" s="97"/>
      <c r="AU812" s="96"/>
      <c r="BH812" s="97"/>
    </row>
    <row r="813" spans="25:60" ht="12.75" customHeight="1">
      <c r="Y813" s="96"/>
      <c r="AL813" s="97"/>
      <c r="AU813" s="96"/>
      <c r="BH813" s="97"/>
    </row>
    <row r="814" spans="25:60" ht="12.75" customHeight="1">
      <c r="Y814" s="96"/>
      <c r="AL814" s="97"/>
      <c r="AU814" s="96"/>
      <c r="BH814" s="97"/>
    </row>
    <row r="815" spans="25:60" ht="12.75" customHeight="1">
      <c r="Y815" s="96"/>
      <c r="AL815" s="97"/>
      <c r="AU815" s="96"/>
      <c r="BH815" s="97"/>
    </row>
    <row r="816" spans="25:60" ht="12.75" customHeight="1">
      <c r="Y816" s="96"/>
      <c r="AL816" s="97"/>
      <c r="AU816" s="96"/>
      <c r="BH816" s="97"/>
    </row>
    <row r="817" spans="25:60" ht="12.75" customHeight="1">
      <c r="Y817" s="96"/>
      <c r="AL817" s="97"/>
      <c r="AU817" s="96"/>
      <c r="BH817" s="97"/>
    </row>
    <row r="818" spans="25:60" ht="12.75" customHeight="1">
      <c r="Y818" s="96"/>
      <c r="AL818" s="97"/>
      <c r="AU818" s="96"/>
      <c r="BH818" s="97"/>
    </row>
    <row r="819" spans="25:60" ht="12.75" customHeight="1">
      <c r="Y819" s="96"/>
      <c r="AL819" s="97"/>
      <c r="AU819" s="96"/>
      <c r="BH819" s="97"/>
    </row>
    <row r="820" spans="25:60" ht="12.75" customHeight="1">
      <c r="Y820" s="96"/>
      <c r="AL820" s="97"/>
      <c r="AU820" s="96"/>
      <c r="BH820" s="97"/>
    </row>
    <row r="821" spans="25:60" ht="12.75" customHeight="1">
      <c r="Y821" s="96"/>
      <c r="AL821" s="97"/>
      <c r="AU821" s="96"/>
      <c r="BH821" s="97"/>
    </row>
    <row r="822" spans="25:60" ht="12.75" customHeight="1">
      <c r="Y822" s="96"/>
      <c r="AL822" s="97"/>
      <c r="AU822" s="96"/>
      <c r="BH822" s="97"/>
    </row>
    <row r="823" spans="25:60" ht="12.75" customHeight="1">
      <c r="Y823" s="96"/>
      <c r="AL823" s="97"/>
      <c r="AU823" s="96"/>
      <c r="BH823" s="97"/>
    </row>
    <row r="824" spans="25:60" ht="12.75" customHeight="1">
      <c r="Y824" s="96"/>
      <c r="AL824" s="97"/>
      <c r="AU824" s="96"/>
      <c r="BH824" s="97"/>
    </row>
    <row r="825" spans="25:60" ht="12.75" customHeight="1">
      <c r="Y825" s="96"/>
      <c r="AL825" s="97"/>
      <c r="AU825" s="96"/>
      <c r="BH825" s="97"/>
    </row>
    <row r="826" spans="25:60" ht="12.75" customHeight="1">
      <c r="Y826" s="96"/>
      <c r="AL826" s="97"/>
      <c r="AU826" s="96"/>
      <c r="BH826" s="97"/>
    </row>
    <row r="827" spans="25:60" ht="12.75" customHeight="1">
      <c r="Y827" s="96"/>
      <c r="AL827" s="97"/>
      <c r="AU827" s="96"/>
      <c r="BH827" s="97"/>
    </row>
    <row r="828" spans="25:60" ht="12.75" customHeight="1">
      <c r="Y828" s="96"/>
      <c r="AL828" s="97"/>
      <c r="AU828" s="96"/>
      <c r="BH828" s="97"/>
    </row>
    <row r="829" spans="25:60" ht="12.75" customHeight="1">
      <c r="Y829" s="96"/>
      <c r="AL829" s="97"/>
      <c r="AU829" s="96"/>
      <c r="BH829" s="97"/>
    </row>
    <row r="830" spans="25:60" ht="12.75" customHeight="1">
      <c r="Y830" s="96"/>
      <c r="AL830" s="97"/>
      <c r="AU830" s="96"/>
      <c r="BH830" s="97"/>
    </row>
    <row r="831" spans="25:60" ht="12.75" customHeight="1">
      <c r="Y831" s="96"/>
      <c r="AL831" s="97"/>
      <c r="AU831" s="96"/>
      <c r="BH831" s="97"/>
    </row>
    <row r="832" spans="25:60" ht="12.75" customHeight="1">
      <c r="Y832" s="96"/>
      <c r="AL832" s="97"/>
      <c r="AU832" s="96"/>
      <c r="BH832" s="97"/>
    </row>
    <row r="833" spans="25:60" ht="12.75" customHeight="1">
      <c r="Y833" s="96"/>
      <c r="AL833" s="97"/>
      <c r="AU833" s="96"/>
      <c r="BH833" s="97"/>
    </row>
    <row r="834" spans="25:60" ht="12.75" customHeight="1">
      <c r="Y834" s="96"/>
      <c r="AL834" s="97"/>
      <c r="AU834" s="96"/>
      <c r="BH834" s="97"/>
    </row>
    <row r="835" spans="25:60" ht="12.75" customHeight="1">
      <c r="Y835" s="96"/>
      <c r="AL835" s="97"/>
      <c r="AU835" s="96"/>
      <c r="BH835" s="97"/>
    </row>
    <row r="836" spans="25:60" ht="12.75" customHeight="1">
      <c r="Y836" s="96"/>
      <c r="AL836" s="97"/>
      <c r="AU836" s="96"/>
      <c r="BH836" s="97"/>
    </row>
    <row r="837" spans="25:60" ht="12.75" customHeight="1">
      <c r="Y837" s="96"/>
      <c r="AL837" s="97"/>
      <c r="AU837" s="96"/>
      <c r="BH837" s="97"/>
    </row>
    <row r="838" spans="25:60" ht="12.75" customHeight="1">
      <c r="Y838" s="96"/>
      <c r="AL838" s="97"/>
      <c r="AU838" s="96"/>
      <c r="BH838" s="97"/>
    </row>
    <row r="839" spans="25:60" ht="12.75" customHeight="1">
      <c r="Y839" s="96"/>
      <c r="AL839" s="97"/>
      <c r="AU839" s="96"/>
      <c r="BH839" s="97"/>
    </row>
    <row r="840" spans="25:60" ht="12.75" customHeight="1">
      <c r="Y840" s="96"/>
      <c r="AL840" s="97"/>
      <c r="AU840" s="96"/>
      <c r="BH840" s="97"/>
    </row>
    <row r="841" spans="25:60" ht="12.75" customHeight="1">
      <c r="Y841" s="96"/>
      <c r="AL841" s="97"/>
      <c r="AU841" s="96"/>
      <c r="BH841" s="97"/>
    </row>
    <row r="842" spans="25:60" ht="12.75" customHeight="1">
      <c r="Y842" s="96"/>
      <c r="AL842" s="97"/>
      <c r="AU842" s="96"/>
      <c r="BH842" s="97"/>
    </row>
    <row r="843" spans="25:60" ht="12.75" customHeight="1">
      <c r="Y843" s="96"/>
      <c r="AL843" s="97"/>
      <c r="AU843" s="96"/>
      <c r="BH843" s="97"/>
    </row>
    <row r="844" spans="25:60" ht="12.75" customHeight="1">
      <c r="Y844" s="96"/>
      <c r="AL844" s="97"/>
      <c r="AU844" s="96"/>
      <c r="BH844" s="97"/>
    </row>
    <row r="845" spans="25:60" ht="12.75" customHeight="1">
      <c r="Y845" s="96"/>
      <c r="AL845" s="97"/>
      <c r="AU845" s="96"/>
      <c r="BH845" s="97"/>
    </row>
    <row r="846" spans="25:60" ht="12.75" customHeight="1">
      <c r="Y846" s="96"/>
      <c r="AL846" s="97"/>
      <c r="AU846" s="96"/>
      <c r="BH846" s="97"/>
    </row>
    <row r="847" spans="25:60" ht="12.75" customHeight="1">
      <c r="Y847" s="96"/>
      <c r="AL847" s="97"/>
      <c r="AU847" s="96"/>
      <c r="BH847" s="97"/>
    </row>
    <row r="848" spans="25:60" ht="12.75" customHeight="1">
      <c r="Y848" s="96"/>
      <c r="AL848" s="97"/>
      <c r="AU848" s="96"/>
      <c r="BH848" s="97"/>
    </row>
    <row r="849" spans="25:60" ht="12.75" customHeight="1">
      <c r="Y849" s="96"/>
      <c r="AL849" s="97"/>
      <c r="AU849" s="96"/>
      <c r="BH849" s="97"/>
    </row>
    <row r="850" spans="25:60" ht="12.75" customHeight="1">
      <c r="Y850" s="96"/>
      <c r="AL850" s="97"/>
      <c r="AU850" s="96"/>
      <c r="BH850" s="97"/>
    </row>
    <row r="851" spans="25:60" ht="12.75" customHeight="1">
      <c r="Y851" s="96"/>
      <c r="AL851" s="97"/>
      <c r="AU851" s="96"/>
      <c r="BH851" s="97"/>
    </row>
    <row r="852" spans="25:60" ht="12.75" customHeight="1">
      <c r="Y852" s="96"/>
      <c r="AL852" s="97"/>
      <c r="AU852" s="96"/>
      <c r="BH852" s="97"/>
    </row>
    <row r="853" spans="25:60" ht="12.75" customHeight="1">
      <c r="Y853" s="96"/>
      <c r="AL853" s="97"/>
      <c r="AU853" s="96"/>
      <c r="BH853" s="97"/>
    </row>
    <row r="854" spans="25:60" ht="12.75" customHeight="1">
      <c r="Y854" s="96"/>
      <c r="AL854" s="97"/>
      <c r="AU854" s="96"/>
      <c r="BH854" s="97"/>
    </row>
    <row r="855" spans="25:60" ht="12.75" customHeight="1">
      <c r="Y855" s="96"/>
      <c r="AL855" s="97"/>
      <c r="AU855" s="96"/>
      <c r="BH855" s="97"/>
    </row>
    <row r="856" spans="25:60" ht="12.75" customHeight="1">
      <c r="Y856" s="96"/>
      <c r="AL856" s="97"/>
      <c r="AU856" s="96"/>
      <c r="BH856" s="97"/>
    </row>
    <row r="857" spans="25:60" ht="12.75" customHeight="1">
      <c r="Y857" s="96"/>
      <c r="AL857" s="97"/>
      <c r="AU857" s="96"/>
      <c r="BH857" s="97"/>
    </row>
    <row r="858" spans="25:60" ht="12.75" customHeight="1">
      <c r="Y858" s="96"/>
      <c r="AL858" s="97"/>
      <c r="AU858" s="96"/>
      <c r="BH858" s="97"/>
    </row>
    <row r="859" spans="25:60" ht="12.75" customHeight="1">
      <c r="Y859" s="96"/>
      <c r="AL859" s="97"/>
      <c r="AU859" s="96"/>
      <c r="BH859" s="97"/>
    </row>
    <row r="860" spans="25:60" ht="12.75" customHeight="1">
      <c r="Y860" s="96"/>
      <c r="AL860" s="97"/>
      <c r="AU860" s="96"/>
      <c r="BH860" s="97"/>
    </row>
    <row r="861" spans="25:60" ht="12.75" customHeight="1">
      <c r="Y861" s="96"/>
      <c r="AL861" s="97"/>
      <c r="AU861" s="96"/>
      <c r="BH861" s="97"/>
    </row>
    <row r="862" spans="25:60" ht="12.75" customHeight="1">
      <c r="Y862" s="96"/>
      <c r="AL862" s="97"/>
      <c r="AU862" s="96"/>
      <c r="BH862" s="97"/>
    </row>
    <row r="863" spans="25:60" ht="12.75" customHeight="1">
      <c r="Y863" s="96"/>
      <c r="AL863" s="97"/>
      <c r="AU863" s="96"/>
      <c r="BH863" s="97"/>
    </row>
    <row r="864" spans="25:60" ht="12.75" customHeight="1">
      <c r="Y864" s="96"/>
      <c r="AL864" s="97"/>
      <c r="AU864" s="96"/>
      <c r="BH864" s="97"/>
    </row>
    <row r="865" spans="25:60" ht="12.75" customHeight="1">
      <c r="Y865" s="96"/>
      <c r="AL865" s="97"/>
      <c r="AU865" s="96"/>
      <c r="BH865" s="97"/>
    </row>
    <row r="866" spans="25:60" ht="12.75" customHeight="1">
      <c r="Y866" s="96"/>
      <c r="AL866" s="97"/>
      <c r="AU866" s="96"/>
      <c r="BH866" s="97"/>
    </row>
    <row r="867" spans="25:60" ht="12.75" customHeight="1">
      <c r="Y867" s="96"/>
      <c r="AL867" s="97"/>
      <c r="AU867" s="96"/>
      <c r="BH867" s="97"/>
    </row>
    <row r="868" spans="25:60" ht="12.75" customHeight="1">
      <c r="Y868" s="96"/>
      <c r="AL868" s="97"/>
      <c r="AU868" s="96"/>
      <c r="BH868" s="97"/>
    </row>
    <row r="869" spans="25:60" ht="12.75" customHeight="1">
      <c r="Y869" s="96"/>
      <c r="AL869" s="97"/>
      <c r="AU869" s="96"/>
      <c r="BH869" s="97"/>
    </row>
    <row r="870" spans="25:60" ht="12.75" customHeight="1">
      <c r="Y870" s="96"/>
      <c r="AL870" s="97"/>
      <c r="AU870" s="96"/>
      <c r="BH870" s="97"/>
    </row>
    <row r="871" spans="25:60" ht="12.75" customHeight="1">
      <c r="Y871" s="96"/>
      <c r="AL871" s="97"/>
      <c r="AU871" s="96"/>
      <c r="BH871" s="97"/>
    </row>
    <row r="872" spans="25:60" ht="12.75" customHeight="1">
      <c r="Y872" s="96"/>
      <c r="AL872" s="97"/>
      <c r="AU872" s="96"/>
      <c r="BH872" s="97"/>
    </row>
    <row r="873" spans="25:60" ht="12.75" customHeight="1">
      <c r="Y873" s="96"/>
      <c r="AL873" s="97"/>
      <c r="AU873" s="96"/>
      <c r="BH873" s="97"/>
    </row>
    <row r="874" spans="25:60" ht="12.75" customHeight="1">
      <c r="Y874" s="96"/>
      <c r="AL874" s="97"/>
      <c r="AU874" s="96"/>
      <c r="BH874" s="97"/>
    </row>
    <row r="875" spans="25:60" ht="12.75" customHeight="1">
      <c r="Y875" s="96"/>
      <c r="AL875" s="97"/>
      <c r="AU875" s="96"/>
      <c r="BH875" s="97"/>
    </row>
    <row r="876" spans="25:60" ht="12.75" customHeight="1">
      <c r="Y876" s="96"/>
      <c r="AL876" s="97"/>
      <c r="AU876" s="96"/>
      <c r="BH876" s="97"/>
    </row>
    <row r="877" spans="25:60" ht="12.75" customHeight="1">
      <c r="Y877" s="96"/>
      <c r="AL877" s="97"/>
      <c r="AU877" s="96"/>
      <c r="BH877" s="97"/>
    </row>
    <row r="878" spans="25:60" ht="12.75" customHeight="1">
      <c r="Y878" s="96"/>
      <c r="AL878" s="97"/>
      <c r="AU878" s="96"/>
      <c r="BH878" s="97"/>
    </row>
    <row r="879" spans="25:60" ht="12.75" customHeight="1">
      <c r="Y879" s="96"/>
      <c r="AL879" s="97"/>
      <c r="AU879" s="96"/>
      <c r="BH879" s="97"/>
    </row>
    <row r="880" spans="25:60" ht="12.75" customHeight="1">
      <c r="Y880" s="96"/>
      <c r="AL880" s="97"/>
      <c r="AU880" s="96"/>
      <c r="BH880" s="97"/>
    </row>
    <row r="881" spans="25:60" ht="12.75" customHeight="1">
      <c r="Y881" s="96"/>
      <c r="AL881" s="97"/>
      <c r="AU881" s="96"/>
      <c r="BH881" s="97"/>
    </row>
    <row r="882" spans="25:60" ht="12.75" customHeight="1">
      <c r="Y882" s="96"/>
      <c r="AL882" s="97"/>
      <c r="AU882" s="96"/>
      <c r="BH882" s="97"/>
    </row>
    <row r="883" spans="25:60" ht="12.75" customHeight="1">
      <c r="Y883" s="96"/>
      <c r="AL883" s="97"/>
      <c r="AU883" s="96"/>
      <c r="BH883" s="97"/>
    </row>
    <row r="884" spans="25:60" ht="12.75" customHeight="1">
      <c r="Y884" s="96"/>
      <c r="AL884" s="97"/>
      <c r="AU884" s="96"/>
      <c r="BH884" s="97"/>
    </row>
    <row r="885" spans="25:60" ht="12.75" customHeight="1">
      <c r="Y885" s="96"/>
      <c r="AL885" s="97"/>
      <c r="AU885" s="96"/>
      <c r="BH885" s="97"/>
    </row>
    <row r="886" spans="25:60" ht="12.75" customHeight="1">
      <c r="Y886" s="96"/>
      <c r="AL886" s="97"/>
      <c r="AU886" s="96"/>
      <c r="BH886" s="97"/>
    </row>
    <row r="887" spans="25:60" ht="12.75" customHeight="1">
      <c r="Y887" s="96"/>
      <c r="AL887" s="97"/>
      <c r="AU887" s="96"/>
      <c r="BH887" s="97"/>
    </row>
    <row r="888" spans="25:60" ht="12.75" customHeight="1">
      <c r="Y888" s="96"/>
      <c r="AL888" s="97"/>
      <c r="AU888" s="96"/>
      <c r="BH888" s="97"/>
    </row>
    <row r="889" spans="25:60" ht="12.75" customHeight="1">
      <c r="Y889" s="96"/>
      <c r="AL889" s="97"/>
      <c r="AU889" s="96"/>
      <c r="BH889" s="97"/>
    </row>
    <row r="890" spans="25:60" ht="12.75" customHeight="1">
      <c r="Y890" s="96"/>
      <c r="AL890" s="97"/>
      <c r="AU890" s="96"/>
      <c r="BH890" s="97"/>
    </row>
    <row r="891" spans="25:60" ht="12.75" customHeight="1">
      <c r="Y891" s="96"/>
      <c r="AL891" s="97"/>
      <c r="AU891" s="96"/>
      <c r="BH891" s="97"/>
    </row>
    <row r="892" spans="25:60" ht="12.75" customHeight="1">
      <c r="Y892" s="96"/>
      <c r="AL892" s="97"/>
      <c r="AU892" s="96"/>
      <c r="BH892" s="97"/>
    </row>
    <row r="893" spans="25:60" ht="12.75" customHeight="1">
      <c r="Y893" s="96"/>
      <c r="AL893" s="97"/>
      <c r="AU893" s="96"/>
      <c r="BH893" s="97"/>
    </row>
    <row r="894" spans="25:60" ht="12.75" customHeight="1">
      <c r="Y894" s="96"/>
      <c r="AL894" s="97"/>
      <c r="AU894" s="96"/>
      <c r="BH894" s="97"/>
    </row>
    <row r="895" spans="25:60" ht="12.75" customHeight="1">
      <c r="Y895" s="96"/>
      <c r="AL895" s="97"/>
      <c r="AU895" s="96"/>
      <c r="BH895" s="97"/>
    </row>
    <row r="896" spans="25:60" ht="12.75" customHeight="1">
      <c r="Y896" s="96"/>
      <c r="AL896" s="97"/>
      <c r="AU896" s="96"/>
      <c r="BH896" s="97"/>
    </row>
    <row r="897" spans="25:60" ht="12.75" customHeight="1">
      <c r="Y897" s="96"/>
      <c r="AL897" s="97"/>
      <c r="AU897" s="96"/>
      <c r="BH897" s="97"/>
    </row>
    <row r="898" spans="25:60" ht="12.75" customHeight="1">
      <c r="Y898" s="96"/>
      <c r="AL898" s="97"/>
      <c r="AU898" s="96"/>
      <c r="BH898" s="97"/>
    </row>
    <row r="899" spans="25:60" ht="12.75" customHeight="1">
      <c r="Y899" s="96"/>
      <c r="AL899" s="97"/>
      <c r="AU899" s="96"/>
      <c r="BH899" s="97"/>
    </row>
    <row r="900" spans="25:60" ht="12.75" customHeight="1">
      <c r="Y900" s="96"/>
      <c r="AL900" s="97"/>
      <c r="AU900" s="96"/>
      <c r="BH900" s="97"/>
    </row>
    <row r="901" spans="25:60" ht="12.75" customHeight="1">
      <c r="Y901" s="96"/>
      <c r="AL901" s="97"/>
      <c r="AU901" s="96"/>
      <c r="BH901" s="97"/>
    </row>
    <row r="902" spans="25:60" ht="12.75" customHeight="1">
      <c r="Y902" s="96"/>
      <c r="AL902" s="97"/>
      <c r="AU902" s="96"/>
      <c r="BH902" s="97"/>
    </row>
    <row r="903" spans="25:60" ht="12.75" customHeight="1">
      <c r="Y903" s="96"/>
      <c r="AL903" s="97"/>
      <c r="AU903" s="96"/>
      <c r="BH903" s="97"/>
    </row>
    <row r="904" spans="25:60" ht="12.75" customHeight="1">
      <c r="Y904" s="96"/>
      <c r="AL904" s="97"/>
      <c r="AU904" s="96"/>
      <c r="BH904" s="97"/>
    </row>
    <row r="905" spans="25:60" ht="12.75" customHeight="1">
      <c r="Y905" s="96"/>
      <c r="AL905" s="97"/>
      <c r="AU905" s="96"/>
      <c r="BH905" s="97"/>
    </row>
    <row r="906" spans="25:60" ht="12.75" customHeight="1">
      <c r="Y906" s="96"/>
      <c r="AL906" s="97"/>
      <c r="AU906" s="96"/>
      <c r="BH906" s="97"/>
    </row>
    <row r="907" spans="25:60" ht="12.75" customHeight="1">
      <c r="Y907" s="96"/>
      <c r="AL907" s="97"/>
      <c r="AU907" s="96"/>
      <c r="BH907" s="97"/>
    </row>
    <row r="908" spans="25:60" ht="12.75" customHeight="1">
      <c r="Y908" s="96"/>
      <c r="AL908" s="97"/>
      <c r="AU908" s="96"/>
      <c r="BH908" s="97"/>
    </row>
    <row r="909" spans="25:60" ht="12.75" customHeight="1">
      <c r="Y909" s="96"/>
      <c r="AL909" s="97"/>
      <c r="AU909" s="96"/>
      <c r="BH909" s="97"/>
    </row>
    <row r="910" spans="25:60" ht="12.75" customHeight="1">
      <c r="Y910" s="96"/>
      <c r="AL910" s="97"/>
      <c r="AU910" s="96"/>
      <c r="BH910" s="97"/>
    </row>
    <row r="911" spans="25:60" ht="12.75" customHeight="1">
      <c r="Y911" s="96"/>
      <c r="AL911" s="97"/>
      <c r="AU911" s="96"/>
      <c r="BH911" s="97"/>
    </row>
    <row r="912" spans="25:60" ht="12.75" customHeight="1">
      <c r="Y912" s="96"/>
      <c r="AL912" s="97"/>
      <c r="AU912" s="96"/>
      <c r="BH912" s="97"/>
    </row>
    <row r="913" spans="25:60" ht="12.75" customHeight="1">
      <c r="Y913" s="96"/>
      <c r="AL913" s="97"/>
      <c r="AU913" s="96"/>
      <c r="BH913" s="97"/>
    </row>
    <row r="914" spans="25:60" ht="12.75" customHeight="1">
      <c r="Y914" s="96"/>
      <c r="AL914" s="97"/>
      <c r="AU914" s="96"/>
      <c r="BH914" s="97"/>
    </row>
    <row r="915" spans="25:60" ht="12.75" customHeight="1">
      <c r="Y915" s="96"/>
      <c r="AL915" s="97"/>
      <c r="AU915" s="96"/>
      <c r="BH915" s="97"/>
    </row>
    <row r="916" spans="25:60" ht="12.75" customHeight="1">
      <c r="Y916" s="96"/>
      <c r="AL916" s="97"/>
      <c r="AU916" s="96"/>
      <c r="BH916" s="97"/>
    </row>
    <row r="917" spans="25:60" ht="12.75" customHeight="1">
      <c r="Y917" s="96"/>
      <c r="AL917" s="97"/>
      <c r="AU917" s="96"/>
      <c r="BH917" s="97"/>
    </row>
    <row r="918" spans="25:60" ht="12.75" customHeight="1">
      <c r="Y918" s="96"/>
      <c r="AL918" s="97"/>
      <c r="AU918" s="96"/>
      <c r="BH918" s="97"/>
    </row>
    <row r="919" spans="25:60" ht="12.75" customHeight="1">
      <c r="Y919" s="96"/>
      <c r="AL919" s="97"/>
      <c r="AU919" s="96"/>
      <c r="BH919" s="97"/>
    </row>
    <row r="920" spans="25:60" ht="12.75" customHeight="1">
      <c r="Y920" s="96"/>
      <c r="AL920" s="97"/>
      <c r="AU920" s="96"/>
      <c r="BH920" s="97"/>
    </row>
    <row r="921" spans="25:60" ht="12.75" customHeight="1">
      <c r="Y921" s="96"/>
      <c r="AL921" s="97"/>
      <c r="AU921" s="96"/>
      <c r="BH921" s="97"/>
    </row>
    <row r="922" spans="25:60" ht="12.75" customHeight="1">
      <c r="Y922" s="96"/>
      <c r="AL922" s="97"/>
      <c r="AU922" s="96"/>
      <c r="BH922" s="97"/>
    </row>
    <row r="923" spans="25:60" ht="12.75" customHeight="1">
      <c r="Y923" s="96"/>
      <c r="AL923" s="97"/>
      <c r="AU923" s="96"/>
      <c r="BH923" s="97"/>
    </row>
    <row r="924" spans="25:60" ht="12.75" customHeight="1">
      <c r="Y924" s="96"/>
      <c r="AL924" s="97"/>
      <c r="AU924" s="96"/>
      <c r="BH924" s="97"/>
    </row>
    <row r="925" spans="25:60" ht="12.75" customHeight="1">
      <c r="Y925" s="96"/>
      <c r="AL925" s="97"/>
      <c r="AU925" s="96"/>
      <c r="BH925" s="97"/>
    </row>
    <row r="926" spans="25:60" ht="12.75" customHeight="1">
      <c r="Y926" s="96"/>
      <c r="AL926" s="97"/>
      <c r="AU926" s="96"/>
      <c r="BH926" s="97"/>
    </row>
    <row r="927" spans="25:60" ht="12.75" customHeight="1">
      <c r="Y927" s="96"/>
      <c r="AL927" s="97"/>
      <c r="AU927" s="96"/>
      <c r="BH927" s="97"/>
    </row>
    <row r="928" spans="25:60" ht="12.75" customHeight="1">
      <c r="Y928" s="96"/>
      <c r="AL928" s="97"/>
      <c r="AU928" s="96"/>
      <c r="BH928" s="97"/>
    </row>
    <row r="929" spans="25:60" ht="12.75" customHeight="1">
      <c r="Y929" s="96"/>
      <c r="AL929" s="97"/>
      <c r="AU929" s="96"/>
      <c r="BH929" s="97"/>
    </row>
    <row r="930" spans="25:60" ht="12.75" customHeight="1">
      <c r="Y930" s="96"/>
      <c r="AL930" s="97"/>
      <c r="AU930" s="96"/>
      <c r="BH930" s="97"/>
    </row>
    <row r="931" spans="25:60" ht="12.75" customHeight="1">
      <c r="Y931" s="96"/>
      <c r="AL931" s="97"/>
      <c r="AU931" s="96"/>
      <c r="BH931" s="97"/>
    </row>
    <row r="932" spans="25:60" ht="12.75" customHeight="1">
      <c r="Y932" s="96"/>
      <c r="AL932" s="97"/>
      <c r="AU932" s="96"/>
      <c r="BH932" s="97"/>
    </row>
    <row r="933" spans="25:60" ht="12.75" customHeight="1">
      <c r="Y933" s="96"/>
      <c r="AL933" s="97"/>
      <c r="AU933" s="96"/>
      <c r="BH933" s="97"/>
    </row>
    <row r="934" spans="25:60" ht="12.75" customHeight="1">
      <c r="Y934" s="96"/>
      <c r="AL934" s="97"/>
      <c r="AU934" s="96"/>
      <c r="BH934" s="97"/>
    </row>
    <row r="935" spans="25:60" ht="12.75" customHeight="1">
      <c r="Y935" s="96"/>
      <c r="AL935" s="97"/>
      <c r="AU935" s="96"/>
      <c r="BH935" s="97"/>
    </row>
    <row r="936" spans="25:60" ht="12.75" customHeight="1">
      <c r="Y936" s="96"/>
      <c r="AL936" s="97"/>
      <c r="AU936" s="96"/>
      <c r="BH936" s="97"/>
    </row>
    <row r="937" spans="25:60" ht="12.75" customHeight="1">
      <c r="Y937" s="96"/>
      <c r="AL937" s="97"/>
      <c r="AU937" s="96"/>
      <c r="BH937" s="97"/>
    </row>
    <row r="938" spans="25:60" ht="12.75" customHeight="1">
      <c r="Y938" s="96"/>
      <c r="AL938" s="97"/>
      <c r="AU938" s="96"/>
      <c r="BH938" s="97"/>
    </row>
    <row r="939" spans="25:60" ht="12.75" customHeight="1">
      <c r="Y939" s="96"/>
      <c r="AL939" s="97"/>
      <c r="AU939" s="96"/>
      <c r="BH939" s="97"/>
    </row>
    <row r="940" spans="25:60" ht="12.75" customHeight="1">
      <c r="Y940" s="96"/>
      <c r="AL940" s="97"/>
      <c r="AU940" s="96"/>
      <c r="BH940" s="97"/>
    </row>
    <row r="941" spans="25:60" ht="12.75" customHeight="1">
      <c r="Y941" s="96"/>
      <c r="AL941" s="97"/>
      <c r="AU941" s="96"/>
      <c r="BH941" s="97"/>
    </row>
    <row r="942" spans="25:60" ht="12.75" customHeight="1">
      <c r="Y942" s="96"/>
      <c r="AL942" s="97"/>
      <c r="AU942" s="96"/>
      <c r="BH942" s="97"/>
    </row>
    <row r="943" spans="25:60" ht="12.75" customHeight="1">
      <c r="Y943" s="96"/>
      <c r="AL943" s="97"/>
      <c r="AU943" s="96"/>
      <c r="BH943" s="97"/>
    </row>
    <row r="944" spans="25:60" ht="12.75" customHeight="1">
      <c r="Y944" s="96"/>
      <c r="AL944" s="97"/>
      <c r="AU944" s="96"/>
      <c r="BH944" s="97"/>
    </row>
    <row r="945" spans="25:60" ht="12.75" customHeight="1">
      <c r="Y945" s="96"/>
      <c r="AL945" s="97"/>
      <c r="AU945" s="96"/>
      <c r="BH945" s="97"/>
    </row>
    <row r="946" spans="25:60" ht="12.75" customHeight="1">
      <c r="Y946" s="96"/>
      <c r="AL946" s="97"/>
      <c r="AU946" s="96"/>
      <c r="BH946" s="97"/>
    </row>
    <row r="947" spans="25:60" ht="12.75" customHeight="1">
      <c r="Y947" s="96"/>
      <c r="AL947" s="97"/>
      <c r="AU947" s="96"/>
      <c r="BH947" s="97"/>
    </row>
    <row r="948" spans="25:60" ht="12.75" customHeight="1">
      <c r="Y948" s="96"/>
      <c r="AL948" s="97"/>
      <c r="AU948" s="96"/>
      <c r="BH948" s="97"/>
    </row>
    <row r="949" spans="25:60" ht="12.75" customHeight="1">
      <c r="Y949" s="96"/>
      <c r="AL949" s="97"/>
      <c r="AU949" s="96"/>
      <c r="BH949" s="97"/>
    </row>
    <row r="950" spans="25:60" ht="12.75" customHeight="1">
      <c r="Y950" s="96"/>
      <c r="AL950" s="97"/>
      <c r="AU950" s="96"/>
      <c r="BH950" s="97"/>
    </row>
    <row r="951" spans="25:60" ht="12.75" customHeight="1">
      <c r="Y951" s="96"/>
      <c r="AL951" s="97"/>
      <c r="AU951" s="96"/>
      <c r="BH951" s="97"/>
    </row>
    <row r="952" spans="25:60" ht="12.75" customHeight="1">
      <c r="Y952" s="96"/>
      <c r="AL952" s="97"/>
      <c r="AU952" s="96"/>
      <c r="BH952" s="97"/>
    </row>
    <row r="953" spans="25:60" ht="12.75" customHeight="1">
      <c r="Y953" s="96"/>
      <c r="AL953" s="97"/>
      <c r="AU953" s="96"/>
      <c r="BH953" s="97"/>
    </row>
    <row r="954" spans="25:60" ht="12.75" customHeight="1">
      <c r="Y954" s="96"/>
      <c r="AL954" s="97"/>
      <c r="AU954" s="96"/>
      <c r="BH954" s="97"/>
    </row>
    <row r="955" spans="25:60" ht="12.75" customHeight="1">
      <c r="Y955" s="96"/>
      <c r="AL955" s="97"/>
      <c r="AU955" s="96"/>
      <c r="BH955" s="97"/>
    </row>
    <row r="956" spans="25:60" ht="12.75" customHeight="1">
      <c r="Y956" s="96"/>
      <c r="AL956" s="97"/>
      <c r="AU956" s="96"/>
      <c r="BH956" s="97"/>
    </row>
    <row r="957" spans="25:60" ht="12.75" customHeight="1">
      <c r="Y957" s="96"/>
      <c r="AL957" s="97"/>
      <c r="AU957" s="96"/>
      <c r="BH957" s="97"/>
    </row>
    <row r="958" spans="25:60" ht="12.75" customHeight="1">
      <c r="Y958" s="96"/>
      <c r="AL958" s="97"/>
      <c r="AU958" s="96"/>
      <c r="BH958" s="97"/>
    </row>
    <row r="959" spans="25:60" ht="12.75" customHeight="1">
      <c r="Y959" s="96"/>
      <c r="AL959" s="97"/>
      <c r="AU959" s="96"/>
      <c r="BH959" s="97"/>
    </row>
    <row r="960" spans="25:60" ht="12.75" customHeight="1">
      <c r="Y960" s="96"/>
      <c r="AL960" s="97"/>
      <c r="AU960" s="96"/>
      <c r="BH960" s="97"/>
    </row>
    <row r="961" spans="25:60" ht="12.75" customHeight="1">
      <c r="Y961" s="96"/>
      <c r="AL961" s="97"/>
      <c r="AU961" s="96"/>
      <c r="BH961" s="97"/>
    </row>
    <row r="962" spans="25:60" ht="12.75" customHeight="1">
      <c r="Y962" s="96"/>
      <c r="AL962" s="97"/>
      <c r="AU962" s="96"/>
      <c r="BH962" s="97"/>
    </row>
    <row r="963" spans="25:60" ht="12.75" customHeight="1">
      <c r="Y963" s="96"/>
      <c r="AL963" s="97"/>
      <c r="AU963" s="96"/>
      <c r="BH963" s="97"/>
    </row>
    <row r="964" spans="25:60" ht="12.75" customHeight="1">
      <c r="Y964" s="96"/>
      <c r="AL964" s="97"/>
      <c r="AU964" s="96"/>
      <c r="BH964" s="97"/>
    </row>
    <row r="965" spans="25:60" ht="12.75" customHeight="1">
      <c r="Y965" s="96"/>
      <c r="AL965" s="97"/>
      <c r="AU965" s="96"/>
      <c r="BH965" s="97"/>
    </row>
    <row r="966" spans="25:60" ht="12.75" customHeight="1">
      <c r="Y966" s="96"/>
      <c r="AL966" s="97"/>
      <c r="AU966" s="96"/>
      <c r="BH966" s="97"/>
    </row>
    <row r="967" spans="25:60" ht="12.75" customHeight="1">
      <c r="Y967" s="96"/>
      <c r="AL967" s="97"/>
      <c r="AU967" s="96"/>
      <c r="BH967" s="97"/>
    </row>
    <row r="968" spans="25:60" ht="12.75" customHeight="1">
      <c r="Y968" s="96"/>
      <c r="AL968" s="97"/>
      <c r="AU968" s="96"/>
      <c r="BH968" s="97"/>
    </row>
    <row r="969" spans="25:60" ht="12.75" customHeight="1">
      <c r="Y969" s="96"/>
      <c r="AL969" s="97"/>
      <c r="AU969" s="96"/>
      <c r="BH969" s="97"/>
    </row>
    <row r="970" spans="25:60" ht="12.75" customHeight="1">
      <c r="Y970" s="96"/>
      <c r="AL970" s="97"/>
      <c r="AU970" s="96"/>
      <c r="BH970" s="97"/>
    </row>
    <row r="971" spans="25:60" ht="12.75" customHeight="1">
      <c r="Y971" s="96"/>
      <c r="AL971" s="97"/>
      <c r="AU971" s="96"/>
      <c r="BH971" s="97"/>
    </row>
    <row r="972" spans="25:60" ht="12.75" customHeight="1">
      <c r="Y972" s="96"/>
      <c r="AL972" s="97"/>
      <c r="AU972" s="96"/>
      <c r="BH972" s="97"/>
    </row>
    <row r="973" spans="25:60" ht="12.75" customHeight="1">
      <c r="Y973" s="96"/>
      <c r="AL973" s="97"/>
      <c r="AU973" s="96"/>
      <c r="BH973" s="97"/>
    </row>
    <row r="974" spans="25:60" ht="12.75" customHeight="1">
      <c r="Y974" s="96"/>
      <c r="AL974" s="97"/>
      <c r="AU974" s="96"/>
      <c r="BH974" s="97"/>
    </row>
    <row r="975" spans="25:60" ht="12.75" customHeight="1">
      <c r="Y975" s="96"/>
      <c r="AL975" s="97"/>
      <c r="AU975" s="96"/>
      <c r="BH975" s="97"/>
    </row>
    <row r="976" spans="25:60" ht="12.75" customHeight="1">
      <c r="Y976" s="96"/>
      <c r="AL976" s="97"/>
      <c r="AU976" s="96"/>
      <c r="BH976" s="97"/>
    </row>
    <row r="977" spans="25:60" ht="12.75" customHeight="1">
      <c r="Y977" s="96"/>
      <c r="AL977" s="97"/>
      <c r="AU977" s="96"/>
      <c r="BH977" s="97"/>
    </row>
    <row r="978" spans="25:60" ht="12.75" customHeight="1">
      <c r="Y978" s="96"/>
      <c r="AL978" s="97"/>
      <c r="AU978" s="96"/>
      <c r="BH978" s="97"/>
    </row>
    <row r="979" spans="25:60" ht="12.75" customHeight="1">
      <c r="Y979" s="96"/>
      <c r="AL979" s="97"/>
      <c r="AU979" s="96"/>
      <c r="BH979" s="97"/>
    </row>
    <row r="980" spans="25:60" ht="12.75" customHeight="1">
      <c r="Y980" s="96"/>
      <c r="AL980" s="97"/>
      <c r="AU980" s="96"/>
      <c r="BH980" s="97"/>
    </row>
    <row r="981" spans="25:60" ht="12.75" customHeight="1">
      <c r="Y981" s="96"/>
      <c r="AL981" s="97"/>
      <c r="AU981" s="96"/>
      <c r="BH981" s="97"/>
    </row>
    <row r="982" spans="25:60" ht="12.75" customHeight="1">
      <c r="Y982" s="96"/>
      <c r="AL982" s="97"/>
      <c r="AU982" s="96"/>
      <c r="BH982" s="97"/>
    </row>
    <row r="983" spans="25:60" ht="12.75" customHeight="1">
      <c r="Y983" s="96"/>
      <c r="AL983" s="97"/>
      <c r="AU983" s="96"/>
      <c r="BH983" s="97"/>
    </row>
    <row r="984" spans="25:60" ht="12.75" customHeight="1">
      <c r="Y984" s="96"/>
      <c r="AL984" s="97"/>
      <c r="AU984" s="96"/>
      <c r="BH984" s="97"/>
    </row>
    <row r="985" spans="25:60" ht="12.75" customHeight="1">
      <c r="Y985" s="96"/>
      <c r="AL985" s="97"/>
      <c r="AU985" s="96"/>
      <c r="BH985" s="97"/>
    </row>
    <row r="986" spans="25:60" ht="12.75" customHeight="1">
      <c r="Y986" s="96"/>
      <c r="AL986" s="97"/>
      <c r="AU986" s="96"/>
      <c r="BH986" s="97"/>
    </row>
    <row r="987" spans="25:60" ht="12.75" customHeight="1">
      <c r="Y987" s="96"/>
      <c r="AL987" s="97"/>
      <c r="AU987" s="96"/>
      <c r="BH987" s="97"/>
    </row>
    <row r="988" spans="25:60" ht="12.75" customHeight="1">
      <c r="Y988" s="96"/>
      <c r="AL988" s="97"/>
      <c r="AU988" s="96"/>
      <c r="BH988" s="97"/>
    </row>
    <row r="989" spans="25:60" ht="12.75" customHeight="1">
      <c r="Y989" s="96"/>
      <c r="AL989" s="97"/>
      <c r="AU989" s="96"/>
      <c r="BH989" s="97"/>
    </row>
    <row r="990" spans="25:60" ht="12.75" customHeight="1">
      <c r="Y990" s="96"/>
      <c r="AL990" s="97"/>
      <c r="AU990" s="96"/>
      <c r="BH990" s="97"/>
    </row>
    <row r="991" spans="25:60" ht="12.75" customHeight="1">
      <c r="Y991" s="96"/>
      <c r="AL991" s="97"/>
      <c r="AU991" s="96"/>
      <c r="BH991" s="97"/>
    </row>
    <row r="992" spans="25:60" ht="12.75" customHeight="1">
      <c r="Y992" s="96"/>
      <c r="AL992" s="97"/>
      <c r="AU992" s="96"/>
      <c r="BH992" s="97"/>
    </row>
    <row r="993" spans="25:60" ht="12.75" customHeight="1">
      <c r="Y993" s="96"/>
      <c r="AL993" s="97"/>
      <c r="AU993" s="96"/>
      <c r="BH993" s="97"/>
    </row>
    <row r="994" spans="25:60" ht="12.75" customHeight="1">
      <c r="Y994" s="96"/>
      <c r="AL994" s="97"/>
      <c r="AU994" s="96"/>
      <c r="BH994" s="97"/>
    </row>
    <row r="995" spans="25:60" ht="12.75" customHeight="1">
      <c r="Y995" s="96"/>
      <c r="AL995" s="97"/>
      <c r="AU995" s="96"/>
      <c r="BH995" s="97"/>
    </row>
    <row r="996" spans="25:60" ht="12.75" customHeight="1">
      <c r="Y996" s="96"/>
      <c r="AL996" s="97"/>
      <c r="AU996" s="96"/>
      <c r="BH996" s="97"/>
    </row>
    <row r="997" spans="25:60" ht="12.75" customHeight="1">
      <c r="Y997" s="96"/>
      <c r="AL997" s="97"/>
      <c r="AU997" s="96"/>
      <c r="BH997" s="97"/>
    </row>
    <row r="998" spans="25:60" ht="12.75" customHeight="1">
      <c r="Y998" s="96"/>
      <c r="AL998" s="97"/>
      <c r="AU998" s="96"/>
      <c r="BH998" s="97"/>
    </row>
    <row r="999" spans="25:60" ht="12.75" customHeight="1">
      <c r="Y999" s="96"/>
      <c r="AL999" s="97"/>
      <c r="AU999" s="96"/>
      <c r="BH999" s="97"/>
    </row>
    <row r="1000" spans="25:60" ht="12.75" customHeight="1">
      <c r="Y1000" s="96"/>
      <c r="AL1000" s="97"/>
      <c r="AU1000" s="96"/>
      <c r="BH1000" s="97"/>
    </row>
  </sheetData>
  <mergeCells count="846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T23:T24"/>
    <mergeCell ref="U23:U24"/>
    <mergeCell ref="W23:W24"/>
    <mergeCell ref="X23:X24"/>
    <mergeCell ref="Y23:Y24"/>
    <mergeCell ref="Z23:Z24"/>
    <mergeCell ref="AA23:AA24"/>
    <mergeCell ref="AB23:AB24"/>
    <mergeCell ref="AC23:AC24"/>
    <mergeCell ref="AJ37:AK37"/>
    <mergeCell ref="W36:X36"/>
    <mergeCell ref="Z36:AA36"/>
    <mergeCell ref="AB36:AC36"/>
    <mergeCell ref="AD36:AE36"/>
    <mergeCell ref="AF36:AG36"/>
    <mergeCell ref="AH36:AI36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J36:AK36"/>
    <mergeCell ref="AM36:AN36"/>
    <mergeCell ref="AO36:AP36"/>
    <mergeCell ref="AQ36:AR36"/>
    <mergeCell ref="AS36:AT36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AH43:AI43"/>
    <mergeCell ref="AJ43:AK43"/>
    <mergeCell ref="AM43:AN43"/>
    <mergeCell ref="AO43:AP43"/>
    <mergeCell ref="AB38:AC38"/>
    <mergeCell ref="AD38:AE38"/>
    <mergeCell ref="AF38:AG38"/>
    <mergeCell ref="AH38:AI38"/>
    <mergeCell ref="AJ38:AK38"/>
    <mergeCell ref="AM38:AN38"/>
    <mergeCell ref="AO38:AP38"/>
    <mergeCell ref="AF39:AG39"/>
    <mergeCell ref="AH39:AI39"/>
    <mergeCell ref="AJ39:AK39"/>
    <mergeCell ref="AM39:AN39"/>
    <mergeCell ref="AO39:AP39"/>
    <mergeCell ref="AB40:AC40"/>
    <mergeCell ref="AD40:AE40"/>
    <mergeCell ref="AF40:AG40"/>
    <mergeCell ref="AH40:AI40"/>
    <mergeCell ref="AJ40:AK40"/>
    <mergeCell ref="AM40:AN40"/>
    <mergeCell ref="AO40:AP40"/>
    <mergeCell ref="O43:P43"/>
    <mergeCell ref="Q43:R43"/>
    <mergeCell ref="S43:T43"/>
    <mergeCell ref="U43:V43"/>
    <mergeCell ref="W43:X43"/>
    <mergeCell ref="Z43:AA43"/>
    <mergeCell ref="AB43:AC43"/>
    <mergeCell ref="AD43:AE43"/>
    <mergeCell ref="AF43:AG43"/>
    <mergeCell ref="BO45:BP45"/>
    <mergeCell ref="BQ45:BR45"/>
    <mergeCell ref="AQ43:AR43"/>
    <mergeCell ref="AS43:AT43"/>
    <mergeCell ref="AV43:AW43"/>
    <mergeCell ref="AX43:AY43"/>
    <mergeCell ref="AZ43:BA43"/>
    <mergeCell ref="BB43:BC43"/>
    <mergeCell ref="BD43:BE43"/>
    <mergeCell ref="BM45:BN45"/>
    <mergeCell ref="BF43:BG43"/>
    <mergeCell ref="BI43:BJ43"/>
    <mergeCell ref="BK43:BL43"/>
    <mergeCell ref="BM43:BN43"/>
    <mergeCell ref="BO43:BP43"/>
    <mergeCell ref="BQ43:BR43"/>
    <mergeCell ref="AV42:AW42"/>
    <mergeCell ref="AX42:AY42"/>
    <mergeCell ref="AZ42:BA42"/>
    <mergeCell ref="BB42:BC42"/>
    <mergeCell ref="BD42:BE42"/>
    <mergeCell ref="AB42:AC42"/>
    <mergeCell ref="AD42:AE42"/>
    <mergeCell ref="AF42:AG42"/>
    <mergeCell ref="AH42:AI42"/>
    <mergeCell ref="AJ42:AK42"/>
    <mergeCell ref="AM42:AN42"/>
    <mergeCell ref="AO42:AP42"/>
    <mergeCell ref="C42:N42"/>
    <mergeCell ref="O42:P42"/>
    <mergeCell ref="Q42:R42"/>
    <mergeCell ref="S42:T42"/>
    <mergeCell ref="U42:V42"/>
    <mergeCell ref="W42:X42"/>
    <mergeCell ref="Z42:AA42"/>
    <mergeCell ref="C43:N43"/>
    <mergeCell ref="C45:N45"/>
    <mergeCell ref="O45:P45"/>
    <mergeCell ref="Q45:R45"/>
    <mergeCell ref="S45:T45"/>
    <mergeCell ref="U45:V45"/>
    <mergeCell ref="W45:X45"/>
    <mergeCell ref="A44:BR44"/>
    <mergeCell ref="BI45:BJ45"/>
    <mergeCell ref="BK45:BL45"/>
    <mergeCell ref="AS45:AT45"/>
    <mergeCell ref="AV45:AW45"/>
    <mergeCell ref="AX45:AY45"/>
    <mergeCell ref="AZ45:BA45"/>
    <mergeCell ref="BB45:BC45"/>
    <mergeCell ref="BD45:BE45"/>
    <mergeCell ref="BF45:BG45"/>
    <mergeCell ref="BK39:BL39"/>
    <mergeCell ref="BM39:BN39"/>
    <mergeCell ref="AV39:AW39"/>
    <mergeCell ref="AX39:AY39"/>
    <mergeCell ref="AZ39:BA39"/>
    <mergeCell ref="BB39:BC39"/>
    <mergeCell ref="BD39:BE39"/>
    <mergeCell ref="AX38:AY38"/>
    <mergeCell ref="AZ38:BA38"/>
    <mergeCell ref="BB38:BC38"/>
    <mergeCell ref="BD38:BE38"/>
    <mergeCell ref="AV38:AW38"/>
    <mergeCell ref="BQ36:BR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F37:BG37"/>
    <mergeCell ref="BI37:BJ37"/>
    <mergeCell ref="AO35:AP35"/>
    <mergeCell ref="BK42:BL42"/>
    <mergeCell ref="BM42:BN42"/>
    <mergeCell ref="BO42:BP42"/>
    <mergeCell ref="BQ42:BR42"/>
    <mergeCell ref="AQ42:AR42"/>
    <mergeCell ref="AS42:AT42"/>
    <mergeCell ref="BK36:BL36"/>
    <mergeCell ref="BM36:BN36"/>
    <mergeCell ref="BO36:BP36"/>
    <mergeCell ref="BF42:BG42"/>
    <mergeCell ref="BI42:BJ42"/>
    <mergeCell ref="BO37:BP37"/>
    <mergeCell ref="BQ37:BR37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BQ39:BR39"/>
    <mergeCell ref="Q29:R33"/>
    <mergeCell ref="S29:T33"/>
    <mergeCell ref="Q35:R35"/>
    <mergeCell ref="S35:T35"/>
    <mergeCell ref="U35:V35"/>
    <mergeCell ref="W35:X35"/>
    <mergeCell ref="Z35:AA35"/>
    <mergeCell ref="AF37:AG37"/>
    <mergeCell ref="AH37:AI37"/>
    <mergeCell ref="U29:V33"/>
    <mergeCell ref="W29:X33"/>
    <mergeCell ref="Z29:AA33"/>
    <mergeCell ref="AB30:AC33"/>
    <mergeCell ref="A34:BR34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S26:Y26"/>
    <mergeCell ref="A28:A33"/>
    <mergeCell ref="B28:B33"/>
    <mergeCell ref="O28:O33"/>
    <mergeCell ref="P28:P33"/>
    <mergeCell ref="Q28:X28"/>
    <mergeCell ref="Y29:Y33"/>
    <mergeCell ref="AB37:AC37"/>
    <mergeCell ref="AD37:AE37"/>
    <mergeCell ref="C37:N37"/>
    <mergeCell ref="O37:P37"/>
    <mergeCell ref="Q37:R37"/>
    <mergeCell ref="S37:T37"/>
    <mergeCell ref="U37:V37"/>
    <mergeCell ref="W37:X37"/>
    <mergeCell ref="Z37:AA37"/>
    <mergeCell ref="C28:N33"/>
    <mergeCell ref="C35:N35"/>
    <mergeCell ref="O35:P35"/>
    <mergeCell ref="C36:N36"/>
    <mergeCell ref="O36:P36"/>
    <mergeCell ref="Q36:R36"/>
    <mergeCell ref="S36:T36"/>
    <mergeCell ref="U36:V36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Q39:AR39"/>
    <mergeCell ref="AS39:AT39"/>
    <mergeCell ref="AB39:AC39"/>
    <mergeCell ref="AD39:AE39"/>
    <mergeCell ref="C38:N38"/>
    <mergeCell ref="O38:P38"/>
    <mergeCell ref="Q38:R38"/>
    <mergeCell ref="S38:T38"/>
    <mergeCell ref="U38:V38"/>
    <mergeCell ref="W38:X38"/>
    <mergeCell ref="Z38:AA38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BK40:BL40"/>
    <mergeCell ref="BM40:BN40"/>
    <mergeCell ref="BO40:BP40"/>
    <mergeCell ref="BQ40:BR40"/>
    <mergeCell ref="BO41:BP41"/>
    <mergeCell ref="BQ41:BR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W41:X41"/>
    <mergeCell ref="Z41:AA41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AO45:AP45"/>
    <mergeCell ref="AQ45:AR45"/>
    <mergeCell ref="Z45:AA45"/>
    <mergeCell ref="AB45:AC45"/>
    <mergeCell ref="AD45:AE45"/>
    <mergeCell ref="AF45:AG45"/>
    <mergeCell ref="AH45:AI45"/>
    <mergeCell ref="AJ45:AK45"/>
    <mergeCell ref="AM45:AN45"/>
    <mergeCell ref="AB46:AC46"/>
    <mergeCell ref="O52:P52"/>
    <mergeCell ref="Q52:R52"/>
    <mergeCell ref="S52:T52"/>
    <mergeCell ref="U52:V52"/>
    <mergeCell ref="W52:X52"/>
    <mergeCell ref="Z52:AA52"/>
    <mergeCell ref="AB52:AC52"/>
    <mergeCell ref="AD52:AE52"/>
    <mergeCell ref="AF52:AG52"/>
    <mergeCell ref="AM51:AN51"/>
    <mergeCell ref="AO51:AP51"/>
    <mergeCell ref="BF51:BG51"/>
    <mergeCell ref="BI51:BJ51"/>
    <mergeCell ref="BK51:BL51"/>
    <mergeCell ref="BM51:BN51"/>
    <mergeCell ref="BO51:BP51"/>
    <mergeCell ref="AB54:AC54"/>
    <mergeCell ref="AD54:AE54"/>
    <mergeCell ref="AF54:AG54"/>
    <mergeCell ref="AH54:AI54"/>
    <mergeCell ref="AJ54:AK54"/>
    <mergeCell ref="AM54:AN54"/>
    <mergeCell ref="AQ52:AR52"/>
    <mergeCell ref="AS52:AT52"/>
    <mergeCell ref="AV52:AW52"/>
    <mergeCell ref="AH52:AI52"/>
    <mergeCell ref="AJ52:AK52"/>
    <mergeCell ref="AM52:AN52"/>
    <mergeCell ref="AO52:AP52"/>
    <mergeCell ref="AB51:AC51"/>
    <mergeCell ref="AD51:AE51"/>
    <mergeCell ref="AF51:AG51"/>
    <mergeCell ref="C51:N51"/>
    <mergeCell ref="O51:P51"/>
    <mergeCell ref="Q51:R51"/>
    <mergeCell ref="S51:T51"/>
    <mergeCell ref="U51:V51"/>
    <mergeCell ref="W51:X51"/>
    <mergeCell ref="Z51:AA51"/>
    <mergeCell ref="AH51:AI51"/>
    <mergeCell ref="AJ51:AK51"/>
    <mergeCell ref="AO54:AP54"/>
    <mergeCell ref="AQ54:AR54"/>
    <mergeCell ref="BQ51:BR51"/>
    <mergeCell ref="AQ51:AR51"/>
    <mergeCell ref="AS51:AT51"/>
    <mergeCell ref="AV51:AW51"/>
    <mergeCell ref="AX51:AY51"/>
    <mergeCell ref="AZ51:BA51"/>
    <mergeCell ref="BB51:BC51"/>
    <mergeCell ref="BD51:BE51"/>
    <mergeCell ref="BQ55:BR55"/>
    <mergeCell ref="BO56:BP56"/>
    <mergeCell ref="BQ56:BR56"/>
    <mergeCell ref="BO54:BP54"/>
    <mergeCell ref="BQ54:BR54"/>
    <mergeCell ref="C52:N52"/>
    <mergeCell ref="C54:N54"/>
    <mergeCell ref="O54:P54"/>
    <mergeCell ref="Q54:R54"/>
    <mergeCell ref="S54:T54"/>
    <mergeCell ref="U54:V54"/>
    <mergeCell ref="W54:X54"/>
    <mergeCell ref="Z54:AA54"/>
    <mergeCell ref="A53:BR53"/>
    <mergeCell ref="BI54:BJ54"/>
    <mergeCell ref="BK54:BL54"/>
    <mergeCell ref="AS54:AT54"/>
    <mergeCell ref="AV54:AW54"/>
    <mergeCell ref="AX54:AY54"/>
    <mergeCell ref="AZ54:BA54"/>
    <mergeCell ref="BB54:BC54"/>
    <mergeCell ref="BD54:BE54"/>
    <mergeCell ref="BQ52:BR52"/>
    <mergeCell ref="BM54:BN54"/>
    <mergeCell ref="AQ56:AR56"/>
    <mergeCell ref="AS56:AT56"/>
    <mergeCell ref="BF52:BG52"/>
    <mergeCell ref="BI52:BJ52"/>
    <mergeCell ref="BK52:BL52"/>
    <mergeCell ref="BM52:BN52"/>
    <mergeCell ref="BO52:BP52"/>
    <mergeCell ref="BF54:BG54"/>
    <mergeCell ref="AX52:AY52"/>
    <mergeCell ref="AZ52:BA52"/>
    <mergeCell ref="BB52:BC52"/>
    <mergeCell ref="BD52:BE52"/>
    <mergeCell ref="BK56:BL56"/>
    <mergeCell ref="BM56:BN56"/>
    <mergeCell ref="BK55:BL55"/>
    <mergeCell ref="BM55:BN55"/>
    <mergeCell ref="BO55:BP55"/>
    <mergeCell ref="AB55:AC55"/>
    <mergeCell ref="AD55:AE55"/>
    <mergeCell ref="AF55:AG55"/>
    <mergeCell ref="AH55:AI55"/>
    <mergeCell ref="AJ55:AK55"/>
    <mergeCell ref="AM55:AN55"/>
    <mergeCell ref="AO55:AP55"/>
    <mergeCell ref="BF55:BG55"/>
    <mergeCell ref="BI55:BJ55"/>
    <mergeCell ref="AQ55:AR55"/>
    <mergeCell ref="AS55:AT55"/>
    <mergeCell ref="AV55:AW55"/>
    <mergeCell ref="AX55:AY55"/>
    <mergeCell ref="AZ55:BA55"/>
    <mergeCell ref="BB55:BC55"/>
    <mergeCell ref="BD55:BE55"/>
    <mergeCell ref="C55:N55"/>
    <mergeCell ref="O55:P55"/>
    <mergeCell ref="Q55:R55"/>
    <mergeCell ref="S55:T55"/>
    <mergeCell ref="U55:V55"/>
    <mergeCell ref="W55:X55"/>
    <mergeCell ref="Z55:AA55"/>
    <mergeCell ref="C56:N56"/>
    <mergeCell ref="O56:P56"/>
    <mergeCell ref="Q56:R56"/>
    <mergeCell ref="S56:T56"/>
    <mergeCell ref="U56:V56"/>
    <mergeCell ref="W56:X56"/>
    <mergeCell ref="Z56:AA56"/>
    <mergeCell ref="AB56:AC56"/>
    <mergeCell ref="AD56:AE56"/>
    <mergeCell ref="AF56:AG56"/>
    <mergeCell ref="AH56:AI56"/>
    <mergeCell ref="AJ56:AK56"/>
    <mergeCell ref="AM56:AN56"/>
    <mergeCell ref="AO56:AP56"/>
    <mergeCell ref="AB57:AC57"/>
    <mergeCell ref="AD57:AE57"/>
    <mergeCell ref="AF57:AG57"/>
    <mergeCell ref="AH57:AI57"/>
    <mergeCell ref="AJ57:AK57"/>
    <mergeCell ref="AM57:AN57"/>
    <mergeCell ref="AO57:AP57"/>
    <mergeCell ref="BO57:BP57"/>
    <mergeCell ref="BQ57:BR57"/>
    <mergeCell ref="AQ57:AR57"/>
    <mergeCell ref="AS57:AT57"/>
    <mergeCell ref="AV57:AW57"/>
    <mergeCell ref="AX57:AY57"/>
    <mergeCell ref="AZ57:BA57"/>
    <mergeCell ref="BB57:BC57"/>
    <mergeCell ref="BD57:BE57"/>
    <mergeCell ref="O57:P57"/>
    <mergeCell ref="Q57:R57"/>
    <mergeCell ref="S57:T57"/>
    <mergeCell ref="U57:V57"/>
    <mergeCell ref="W57:X57"/>
    <mergeCell ref="Z57:AA57"/>
    <mergeCell ref="A58:BR58"/>
    <mergeCell ref="C57:N57"/>
    <mergeCell ref="C59:N59"/>
    <mergeCell ref="O59:P59"/>
    <mergeCell ref="Q59:R59"/>
    <mergeCell ref="S59:T59"/>
    <mergeCell ref="U59:V59"/>
    <mergeCell ref="W59:X59"/>
    <mergeCell ref="BD59:BE59"/>
    <mergeCell ref="BF59:BG59"/>
    <mergeCell ref="BI59:BJ59"/>
    <mergeCell ref="BK59:BL59"/>
    <mergeCell ref="BM59:BN59"/>
    <mergeCell ref="BO59:BP59"/>
    <mergeCell ref="BQ59:BR59"/>
    <mergeCell ref="AS59:AT59"/>
    <mergeCell ref="AV59:AW59"/>
    <mergeCell ref="AX59:AY59"/>
    <mergeCell ref="O61:P61"/>
    <mergeCell ref="Q61:R61"/>
    <mergeCell ref="S61:T61"/>
    <mergeCell ref="U61:V61"/>
    <mergeCell ref="W61:X61"/>
    <mergeCell ref="Z61:AA61"/>
    <mergeCell ref="A62:BR62"/>
    <mergeCell ref="C61:N61"/>
    <mergeCell ref="C63:N63"/>
    <mergeCell ref="O63:P63"/>
    <mergeCell ref="Q63:R63"/>
    <mergeCell ref="S63:T63"/>
    <mergeCell ref="U63:V63"/>
    <mergeCell ref="W63:X63"/>
    <mergeCell ref="AD63:AE63"/>
    <mergeCell ref="AF63:AG63"/>
    <mergeCell ref="AH63:AI63"/>
    <mergeCell ref="AJ63:AK63"/>
    <mergeCell ref="AM63:AN63"/>
    <mergeCell ref="AO63:AP63"/>
    <mergeCell ref="AQ63:AR63"/>
    <mergeCell ref="BI63:BJ63"/>
    <mergeCell ref="BK63:BL63"/>
    <mergeCell ref="BM63:BN63"/>
    <mergeCell ref="BO63:BP63"/>
    <mergeCell ref="BQ63:BR63"/>
    <mergeCell ref="AS63:AT63"/>
    <mergeCell ref="AV63:AW63"/>
    <mergeCell ref="AX63:AY63"/>
    <mergeCell ref="AZ63:BA63"/>
    <mergeCell ref="BB63:BC63"/>
    <mergeCell ref="BD63:BE63"/>
    <mergeCell ref="BF63:BG63"/>
    <mergeCell ref="Z63:AA63"/>
    <mergeCell ref="Z64:AA64"/>
    <mergeCell ref="W65:AJ65"/>
    <mergeCell ref="AB63:AC63"/>
    <mergeCell ref="C64:N64"/>
    <mergeCell ref="O64:P64"/>
    <mergeCell ref="Q64:R64"/>
    <mergeCell ref="S64:T64"/>
    <mergeCell ref="U64:V64"/>
    <mergeCell ref="W64:X64"/>
    <mergeCell ref="AH69:AK69"/>
    <mergeCell ref="AL69:AP69"/>
    <mergeCell ref="B71:U71"/>
    <mergeCell ref="H66:AG66"/>
    <mergeCell ref="AH66:AK66"/>
    <mergeCell ref="AL66:AP66"/>
    <mergeCell ref="H67:AG67"/>
    <mergeCell ref="AH67:AK67"/>
    <mergeCell ref="AL67:AP67"/>
    <mergeCell ref="H68:AG68"/>
    <mergeCell ref="BA68:BJ68"/>
    <mergeCell ref="BK68:BQ68"/>
    <mergeCell ref="BA69:BJ69"/>
    <mergeCell ref="BK69:BQ69"/>
    <mergeCell ref="AD71:BP71"/>
    <mergeCell ref="BF64:BG64"/>
    <mergeCell ref="BI64:BJ64"/>
    <mergeCell ref="BA65:BL65"/>
    <mergeCell ref="BA66:BJ66"/>
    <mergeCell ref="BK66:BQ66"/>
    <mergeCell ref="BA67:BJ67"/>
    <mergeCell ref="BK67:BQ67"/>
    <mergeCell ref="AQ66:AY66"/>
    <mergeCell ref="AQ67:AY67"/>
    <mergeCell ref="AQ68:AY68"/>
    <mergeCell ref="AQ69:AY69"/>
    <mergeCell ref="AQ64:AR64"/>
    <mergeCell ref="AS64:AT64"/>
    <mergeCell ref="AV64:AW64"/>
    <mergeCell ref="AX64:AY64"/>
    <mergeCell ref="AZ64:BA64"/>
    <mergeCell ref="AH68:AK68"/>
    <mergeCell ref="AL68:AP68"/>
    <mergeCell ref="H69:AG69"/>
    <mergeCell ref="BO60:BP60"/>
    <mergeCell ref="BQ60:BR60"/>
    <mergeCell ref="BO61:BP61"/>
    <mergeCell ref="BQ61:BR61"/>
    <mergeCell ref="AZ60:BA60"/>
    <mergeCell ref="BB60:BC60"/>
    <mergeCell ref="BD60:BE60"/>
    <mergeCell ref="BF60:BG60"/>
    <mergeCell ref="BI60:BJ60"/>
    <mergeCell ref="BK60:BL60"/>
    <mergeCell ref="BM60:BN60"/>
    <mergeCell ref="BK61:BL61"/>
    <mergeCell ref="BM61:BN61"/>
    <mergeCell ref="AZ61:BA61"/>
    <mergeCell ref="BB61:BC61"/>
    <mergeCell ref="BD61:BE61"/>
    <mergeCell ref="BF61:BG61"/>
    <mergeCell ref="BI61:BJ61"/>
    <mergeCell ref="O60:P60"/>
    <mergeCell ref="Q60:R60"/>
    <mergeCell ref="S60:T60"/>
    <mergeCell ref="U60:V60"/>
    <mergeCell ref="W60:X60"/>
    <mergeCell ref="Z60:AA60"/>
    <mergeCell ref="AO59:AP59"/>
    <mergeCell ref="AQ59:AR59"/>
    <mergeCell ref="AO60:AP60"/>
    <mergeCell ref="AQ60:AR60"/>
    <mergeCell ref="Z59:AA59"/>
    <mergeCell ref="AB59:AC59"/>
    <mergeCell ref="AD59:AE59"/>
    <mergeCell ref="AF59:AG59"/>
    <mergeCell ref="AH59:AI59"/>
    <mergeCell ref="AJ59:AK59"/>
    <mergeCell ref="AM59:AN59"/>
    <mergeCell ref="AB60:AC60"/>
    <mergeCell ref="AD60:AE60"/>
    <mergeCell ref="AF60:AG60"/>
    <mergeCell ref="AH60:AI60"/>
    <mergeCell ref="AJ60:AK60"/>
    <mergeCell ref="BO64:BP64"/>
    <mergeCell ref="BQ64:BR64"/>
    <mergeCell ref="AB64:AC64"/>
    <mergeCell ref="AD64:AE64"/>
    <mergeCell ref="AF64:AG64"/>
    <mergeCell ref="AH64:AI64"/>
    <mergeCell ref="AJ64:AK64"/>
    <mergeCell ref="AM64:AN64"/>
    <mergeCell ref="AO64:AP64"/>
    <mergeCell ref="BB64:BC64"/>
    <mergeCell ref="BD64:BE64"/>
    <mergeCell ref="BF57:BG57"/>
    <mergeCell ref="BI57:BJ57"/>
    <mergeCell ref="BK57:BL57"/>
    <mergeCell ref="BM57:BN57"/>
    <mergeCell ref="AV56:AW56"/>
    <mergeCell ref="AX56:AY56"/>
    <mergeCell ref="AZ56:BA56"/>
    <mergeCell ref="BB56:BC56"/>
    <mergeCell ref="BD56:BE56"/>
    <mergeCell ref="BF56:BG56"/>
    <mergeCell ref="BI56:BJ56"/>
    <mergeCell ref="AS60:AT60"/>
    <mergeCell ref="AV60:AW60"/>
    <mergeCell ref="AX60:AY60"/>
    <mergeCell ref="BK64:BL64"/>
    <mergeCell ref="BM64:BN64"/>
    <mergeCell ref="AZ59:BA59"/>
    <mergeCell ref="BB59:BC59"/>
    <mergeCell ref="AV61:AW61"/>
    <mergeCell ref="AX61:AY61"/>
    <mergeCell ref="C47:N47"/>
    <mergeCell ref="O47:P47"/>
    <mergeCell ref="Q47:R47"/>
    <mergeCell ref="S47:T47"/>
    <mergeCell ref="U47:V47"/>
    <mergeCell ref="W47:X47"/>
    <mergeCell ref="Z47:AA47"/>
    <mergeCell ref="AH46:AI46"/>
    <mergeCell ref="AJ46:AK46"/>
    <mergeCell ref="C46:N46"/>
    <mergeCell ref="O46:P46"/>
    <mergeCell ref="Q46:R46"/>
    <mergeCell ref="S46:T46"/>
    <mergeCell ref="U46:V46"/>
    <mergeCell ref="W46:X46"/>
    <mergeCell ref="Z46:AA46"/>
    <mergeCell ref="AD46:AE46"/>
    <mergeCell ref="AF46:AG46"/>
    <mergeCell ref="AQ46:AR46"/>
    <mergeCell ref="AS46:AT46"/>
    <mergeCell ref="AM46:AN46"/>
    <mergeCell ref="AO46:AP46"/>
    <mergeCell ref="O49:P49"/>
    <mergeCell ref="Q49:R49"/>
    <mergeCell ref="S49:T49"/>
    <mergeCell ref="U49:V49"/>
    <mergeCell ref="W49:X49"/>
    <mergeCell ref="Z49:AA49"/>
    <mergeCell ref="BQ46:BR46"/>
    <mergeCell ref="BO47:BP47"/>
    <mergeCell ref="BQ47:BR47"/>
    <mergeCell ref="AV46:AW46"/>
    <mergeCell ref="AX46:AY46"/>
    <mergeCell ref="AZ46:BA46"/>
    <mergeCell ref="BB46:BC46"/>
    <mergeCell ref="BD46:BE46"/>
    <mergeCell ref="BF46:BG46"/>
    <mergeCell ref="BI46:BJ46"/>
    <mergeCell ref="BK46:BL46"/>
    <mergeCell ref="BM46:BN46"/>
    <mergeCell ref="BO46:BP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BF48:BG48"/>
    <mergeCell ref="BI48:BJ48"/>
    <mergeCell ref="C48:N48"/>
    <mergeCell ref="O48:P48"/>
    <mergeCell ref="Q48:R48"/>
    <mergeCell ref="S48:T48"/>
    <mergeCell ref="U48:V48"/>
    <mergeCell ref="W48:X48"/>
    <mergeCell ref="Z48:AA48"/>
    <mergeCell ref="BF49:BG49"/>
    <mergeCell ref="BI49:BJ49"/>
    <mergeCell ref="AB48:AC48"/>
    <mergeCell ref="AD48:AE48"/>
    <mergeCell ref="AF48:AG48"/>
    <mergeCell ref="AH48:AI48"/>
    <mergeCell ref="AJ48:AK48"/>
    <mergeCell ref="AM48:AN48"/>
    <mergeCell ref="AO48:AP48"/>
    <mergeCell ref="AB49:AC49"/>
    <mergeCell ref="AD49:AE49"/>
    <mergeCell ref="AF49:AG49"/>
    <mergeCell ref="AH49:AI49"/>
    <mergeCell ref="AJ49:AK49"/>
    <mergeCell ref="AM49:AN49"/>
    <mergeCell ref="AO49:AP49"/>
    <mergeCell ref="C49:N49"/>
    <mergeCell ref="BK49:BL49"/>
    <mergeCell ref="BM49:BN49"/>
    <mergeCell ref="BO49:BP49"/>
    <mergeCell ref="BQ49:BR49"/>
    <mergeCell ref="BO50:BP50"/>
    <mergeCell ref="BQ50:BR50"/>
    <mergeCell ref="AQ49:AR49"/>
    <mergeCell ref="AS49:AT49"/>
    <mergeCell ref="AV49:AW49"/>
    <mergeCell ref="AX49:AY49"/>
    <mergeCell ref="AZ49:BA49"/>
    <mergeCell ref="BB49:BC49"/>
    <mergeCell ref="BD49:BE49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AQ50:AR50"/>
    <mergeCell ref="AS50:AT50"/>
    <mergeCell ref="C50:N50"/>
    <mergeCell ref="O50:P50"/>
    <mergeCell ref="Q50:R50"/>
    <mergeCell ref="S50:T50"/>
    <mergeCell ref="U50:V50"/>
    <mergeCell ref="W50:X50"/>
    <mergeCell ref="Z50:AA50"/>
    <mergeCell ref="AQ61:AR61"/>
    <mergeCell ref="AS61:AT61"/>
    <mergeCell ref="AB61:AC61"/>
    <mergeCell ref="AD61:AE61"/>
    <mergeCell ref="AF61:AG61"/>
    <mergeCell ref="AH61:AI61"/>
    <mergeCell ref="AJ61:AK61"/>
    <mergeCell ref="AM61:AN61"/>
    <mergeCell ref="AO61:AP61"/>
    <mergeCell ref="AB50:AC50"/>
    <mergeCell ref="AD50:AE50"/>
    <mergeCell ref="AF50:AG50"/>
    <mergeCell ref="AH50:AI50"/>
    <mergeCell ref="AJ50:AK50"/>
    <mergeCell ref="AM50:AN50"/>
    <mergeCell ref="AO50:AP50"/>
    <mergeCell ref="C60:N60"/>
  </mergeCells>
  <pageMargins left="0" right="0" top="0" bottom="0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8</vt:i4>
      </vt:variant>
    </vt:vector>
  </HeadingPairs>
  <TitlesOfParts>
    <vt:vector size="16" baseType="lpstr">
      <vt:lpstr>014</vt:lpstr>
      <vt:lpstr>015</vt:lpstr>
      <vt:lpstr>072</vt:lpstr>
      <vt:lpstr>073</vt:lpstr>
      <vt:lpstr>241</vt:lpstr>
      <vt:lpstr>242</vt:lpstr>
      <vt:lpstr>292</vt:lpstr>
      <vt:lpstr>292 іноз</vt:lpstr>
      <vt:lpstr>'014'!Область_друку</vt:lpstr>
      <vt:lpstr>'015'!Область_друку</vt:lpstr>
      <vt:lpstr>'072'!Область_друку</vt:lpstr>
      <vt:lpstr>'073'!Область_друку</vt:lpstr>
      <vt:lpstr>'241'!Область_друку</vt:lpstr>
      <vt:lpstr>'242'!Область_друку</vt:lpstr>
      <vt:lpstr>'292'!Область_друку</vt:lpstr>
      <vt:lpstr>'292 іноз'!Область_друку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EMelnykova@outlook.com</cp:lastModifiedBy>
  <cp:lastPrinted>2020-05-04T07:01:23Z</cp:lastPrinted>
  <dcterms:created xsi:type="dcterms:W3CDTF">2013-04-18T09:11:20Z</dcterms:created>
  <dcterms:modified xsi:type="dcterms:W3CDTF">2020-06-01T10:12:27Z</dcterms:modified>
</cp:coreProperties>
</file>